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ndows 10 Version 2\Desktop\SỐ LIỆU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V77" i="1" l="1"/>
  <c r="AU77" i="1"/>
  <c r="U77" i="1"/>
  <c r="T77" i="1"/>
  <c r="L77" i="1"/>
  <c r="AV76" i="1"/>
  <c r="AU76" i="1"/>
  <c r="U76" i="1"/>
  <c r="T76" i="1" s="1"/>
  <c r="L76" i="1"/>
  <c r="AV75" i="1"/>
  <c r="AU75" i="1"/>
  <c r="U75" i="1"/>
  <c r="T75" i="1"/>
  <c r="L75" i="1"/>
  <c r="AV74" i="1"/>
  <c r="AU74" i="1"/>
  <c r="U74" i="1"/>
  <c r="T74" i="1" s="1"/>
  <c r="L74" i="1"/>
  <c r="AV73" i="1"/>
  <c r="AU73" i="1"/>
  <c r="U73" i="1"/>
  <c r="T73" i="1"/>
  <c r="L73" i="1"/>
  <c r="AV72" i="1"/>
  <c r="AU72" i="1"/>
  <c r="U72" i="1"/>
  <c r="T72" i="1" s="1"/>
  <c r="L72" i="1"/>
  <c r="AV71" i="1"/>
  <c r="AU71" i="1"/>
  <c r="U71" i="1"/>
  <c r="T71" i="1"/>
  <c r="L71" i="1"/>
  <c r="AV70" i="1"/>
  <c r="AU70" i="1"/>
  <c r="U70" i="1"/>
  <c r="T70" i="1" s="1"/>
  <c r="L70" i="1"/>
  <c r="AV69" i="1"/>
  <c r="AU69" i="1"/>
  <c r="U69" i="1"/>
  <c r="T69" i="1"/>
  <c r="L69" i="1"/>
  <c r="AV68" i="1"/>
  <c r="AU68" i="1"/>
  <c r="U68" i="1"/>
  <c r="T68" i="1" s="1"/>
  <c r="L68" i="1"/>
  <c r="AV67" i="1"/>
  <c r="AU67" i="1"/>
  <c r="U67" i="1"/>
  <c r="T67" i="1"/>
  <c r="L67" i="1"/>
  <c r="AV66" i="1"/>
  <c r="AU66" i="1"/>
  <c r="U66" i="1"/>
  <c r="T66" i="1" s="1"/>
  <c r="L66" i="1"/>
  <c r="AV65" i="1"/>
  <c r="AU65" i="1"/>
  <c r="U65" i="1"/>
  <c r="T65" i="1"/>
  <c r="L65" i="1"/>
  <c r="CE64" i="1"/>
  <c r="CD64" i="1"/>
  <c r="CC64" i="1"/>
  <c r="CB64" i="1"/>
  <c r="CA64" i="1"/>
  <c r="BZ64" i="1"/>
  <c r="BY64" i="1"/>
  <c r="BX64" i="1"/>
  <c r="BW64" i="1"/>
  <c r="BV64" i="1"/>
  <c r="BU64" i="1"/>
  <c r="BT64" i="1"/>
  <c r="BS64" i="1"/>
  <c r="BR64" i="1"/>
  <c r="BQ64" i="1"/>
  <c r="BP64" i="1"/>
  <c r="BO64" i="1"/>
  <c r="BN64" i="1"/>
  <c r="BM64" i="1"/>
  <c r="BL64" i="1"/>
  <c r="BK64" i="1"/>
  <c r="BJ64" i="1"/>
  <c r="BI64" i="1"/>
  <c r="BH64" i="1"/>
  <c r="BG64" i="1"/>
  <c r="BF64" i="1"/>
  <c r="BE64" i="1"/>
  <c r="BD64" i="1"/>
  <c r="BC64" i="1"/>
  <c r="BB64" i="1"/>
  <c r="BA64" i="1"/>
  <c r="AZ64" i="1"/>
  <c r="AY64" i="1"/>
  <c r="AX64" i="1"/>
  <c r="AW64" i="1"/>
  <c r="AT64" i="1"/>
  <c r="AS64" i="1"/>
  <c r="AR64" i="1"/>
  <c r="AQ64" i="1"/>
  <c r="AP64" i="1"/>
  <c r="AO64" i="1"/>
  <c r="AN64" i="1"/>
  <c r="AM64" i="1"/>
  <c r="AL64" i="1"/>
  <c r="AK64" i="1"/>
  <c r="AJ64" i="1"/>
  <c r="AI64" i="1"/>
  <c r="AU64" i="1" s="1"/>
  <c r="AH64" i="1"/>
  <c r="AG64" i="1"/>
  <c r="AF64" i="1"/>
  <c r="AE64" i="1"/>
  <c r="AD64" i="1"/>
  <c r="AC64" i="1"/>
  <c r="AB64" i="1"/>
  <c r="AA64" i="1"/>
  <c r="Z64" i="1"/>
  <c r="Y64" i="1"/>
  <c r="X64" i="1"/>
  <c r="W64" i="1"/>
  <c r="V64" i="1"/>
  <c r="U64" i="1"/>
  <c r="S64" i="1"/>
  <c r="R64" i="1"/>
  <c r="Q64" i="1"/>
  <c r="P64" i="1"/>
  <c r="O64" i="1"/>
  <c r="N64" i="1"/>
  <c r="M64" i="1"/>
  <c r="L64" i="1" s="1"/>
  <c r="K64" i="1"/>
  <c r="J64" i="1"/>
  <c r="I64" i="1"/>
  <c r="H64" i="1"/>
  <c r="G64" i="1"/>
  <c r="F64" i="1"/>
  <c r="E64" i="1"/>
  <c r="D64" i="1"/>
  <c r="C64" i="1"/>
  <c r="B64" i="1"/>
  <c r="AV63" i="1"/>
  <c r="AU63" i="1"/>
  <c r="U63" i="1"/>
  <c r="T63" i="1" s="1"/>
  <c r="L63" i="1"/>
  <c r="AV62" i="1"/>
  <c r="AU62" i="1"/>
  <c r="U62" i="1"/>
  <c r="T62" i="1"/>
  <c r="L62" i="1"/>
  <c r="AV61" i="1"/>
  <c r="AU61" i="1"/>
  <c r="U61" i="1"/>
  <c r="T61" i="1" s="1"/>
  <c r="L61" i="1"/>
  <c r="L57" i="1" s="1"/>
  <c r="AV60" i="1"/>
  <c r="AU60" i="1"/>
  <c r="U60" i="1"/>
  <c r="T60" i="1"/>
  <c r="L60" i="1"/>
  <c r="AV59" i="1"/>
  <c r="AU59" i="1"/>
  <c r="U59" i="1"/>
  <c r="L59" i="1"/>
  <c r="AV58" i="1"/>
  <c r="AU58" i="1"/>
  <c r="U58" i="1"/>
  <c r="T58" i="1"/>
  <c r="L58" i="1"/>
  <c r="CE57" i="1"/>
  <c r="CD57" i="1"/>
  <c r="CC57" i="1"/>
  <c r="CB57" i="1"/>
  <c r="BY57" i="1"/>
  <c r="BX57" i="1"/>
  <c r="BW57" i="1"/>
  <c r="BU57" i="1"/>
  <c r="BS57" i="1"/>
  <c r="BR57" i="1"/>
  <c r="BP57" i="1"/>
  <c r="BO57" i="1"/>
  <c r="BN57" i="1"/>
  <c r="BM57" i="1"/>
  <c r="BL57" i="1"/>
  <c r="BK57" i="1"/>
  <c r="BJ57" i="1"/>
  <c r="BI57" i="1"/>
  <c r="BH57" i="1"/>
  <c r="BG57" i="1"/>
  <c r="BF57" i="1"/>
  <c r="BE57" i="1"/>
  <c r="BD57" i="1"/>
  <c r="BC57" i="1"/>
  <c r="BB57" i="1"/>
  <c r="BA57" i="1"/>
  <c r="AZ57" i="1"/>
  <c r="AY57" i="1"/>
  <c r="AX57" i="1"/>
  <c r="AW57" i="1"/>
  <c r="AT57" i="1"/>
  <c r="AT8" i="1" s="1"/>
  <c r="AS57" i="1"/>
  <c r="AR57" i="1"/>
  <c r="AQ57" i="1"/>
  <c r="AP57" i="1"/>
  <c r="AP8" i="1" s="1"/>
  <c r="AO57" i="1"/>
  <c r="AN57" i="1"/>
  <c r="AM57" i="1"/>
  <c r="AL57" i="1"/>
  <c r="AL8" i="1" s="1"/>
  <c r="AK57" i="1"/>
  <c r="AJ57" i="1"/>
  <c r="AI57" i="1"/>
  <c r="AH57" i="1"/>
  <c r="AH8" i="1" s="1"/>
  <c r="AG57" i="1"/>
  <c r="AF57" i="1"/>
  <c r="AE57" i="1"/>
  <c r="AD57" i="1"/>
  <c r="AV57" i="1" s="1"/>
  <c r="AC57" i="1"/>
  <c r="AB57" i="1"/>
  <c r="AU57" i="1" s="1"/>
  <c r="AA57" i="1"/>
  <c r="Z57" i="1"/>
  <c r="Z8" i="1" s="1"/>
  <c r="Y57" i="1"/>
  <c r="X57" i="1"/>
  <c r="W57" i="1"/>
  <c r="V57" i="1"/>
  <c r="V8" i="1" s="1"/>
  <c r="S57" i="1"/>
  <c r="R57" i="1"/>
  <c r="Q57" i="1"/>
  <c r="P57" i="1"/>
  <c r="O57" i="1"/>
  <c r="N57" i="1"/>
  <c r="M57" i="1"/>
  <c r="K57" i="1"/>
  <c r="J57" i="1"/>
  <c r="I57" i="1"/>
  <c r="H57" i="1"/>
  <c r="G57" i="1"/>
  <c r="F57" i="1"/>
  <c r="E57" i="1"/>
  <c r="D57" i="1"/>
  <c r="C57" i="1"/>
  <c r="B57" i="1"/>
  <c r="AV56" i="1"/>
  <c r="AU56" i="1"/>
  <c r="U56" i="1"/>
  <c r="T56" i="1"/>
  <c r="L56" i="1"/>
  <c r="AV55" i="1"/>
  <c r="AU55" i="1"/>
  <c r="U55" i="1"/>
  <c r="T55" i="1" s="1"/>
  <c r="L55" i="1"/>
  <c r="AV54" i="1"/>
  <c r="AU54" i="1"/>
  <c r="U54" i="1"/>
  <c r="T54" i="1"/>
  <c r="L54" i="1"/>
  <c r="AV53" i="1"/>
  <c r="AU53" i="1"/>
  <c r="U53" i="1"/>
  <c r="T53" i="1" s="1"/>
  <c r="L53" i="1"/>
  <c r="AV52" i="1"/>
  <c r="AU52" i="1"/>
  <c r="U52" i="1"/>
  <c r="T52" i="1"/>
  <c r="L52" i="1"/>
  <c r="CE51" i="1"/>
  <c r="CD51" i="1"/>
  <c r="CC51" i="1"/>
  <c r="CB51" i="1"/>
  <c r="CA51" i="1"/>
  <c r="BZ51" i="1"/>
  <c r="BY51" i="1"/>
  <c r="BX51" i="1"/>
  <c r="BW51" i="1"/>
  <c r="BV51" i="1"/>
  <c r="BU51" i="1"/>
  <c r="BT51" i="1"/>
  <c r="BS51" i="1"/>
  <c r="BR51" i="1"/>
  <c r="BQ51" i="1"/>
  <c r="BP51" i="1"/>
  <c r="BO51" i="1"/>
  <c r="BN51" i="1"/>
  <c r="BM51" i="1"/>
  <c r="BL51" i="1"/>
  <c r="BK51" i="1"/>
  <c r="BJ51" i="1"/>
  <c r="BI51" i="1"/>
  <c r="BH51" i="1"/>
  <c r="BG51" i="1"/>
  <c r="BF51" i="1"/>
  <c r="BE51" i="1"/>
  <c r="BD51" i="1"/>
  <c r="BC51" i="1"/>
  <c r="BB51" i="1"/>
  <c r="BA51" i="1"/>
  <c r="AZ51" i="1"/>
  <c r="AY51" i="1"/>
  <c r="AX51" i="1"/>
  <c r="AW51" i="1"/>
  <c r="AT51" i="1"/>
  <c r="AS51" i="1"/>
  <c r="AR51" i="1"/>
  <c r="AQ51" i="1"/>
  <c r="AP51" i="1"/>
  <c r="AO51" i="1"/>
  <c r="AN51" i="1"/>
  <c r="AM51" i="1"/>
  <c r="AL51" i="1"/>
  <c r="AK51" i="1"/>
  <c r="AJ51" i="1"/>
  <c r="AI51" i="1"/>
  <c r="AU51" i="1" s="1"/>
  <c r="AH51" i="1"/>
  <c r="AG51" i="1"/>
  <c r="AF51" i="1"/>
  <c r="AE51" i="1"/>
  <c r="AD51" i="1"/>
  <c r="AC51" i="1"/>
  <c r="AB51" i="1"/>
  <c r="AA51" i="1"/>
  <c r="Z51" i="1"/>
  <c r="Y51" i="1"/>
  <c r="X51" i="1"/>
  <c r="W51" i="1"/>
  <c r="V51" i="1"/>
  <c r="U51" i="1"/>
  <c r="S51" i="1"/>
  <c r="R51" i="1"/>
  <c r="Q51" i="1"/>
  <c r="P51" i="1"/>
  <c r="O51" i="1"/>
  <c r="N51" i="1"/>
  <c r="M51" i="1"/>
  <c r="K51" i="1"/>
  <c r="J51" i="1"/>
  <c r="I51" i="1"/>
  <c r="H51" i="1"/>
  <c r="G51" i="1"/>
  <c r="F51" i="1"/>
  <c r="E51" i="1"/>
  <c r="D51" i="1"/>
  <c r="C51" i="1"/>
  <c r="B51" i="1"/>
  <c r="AV50" i="1"/>
  <c r="AU50" i="1"/>
  <c r="U50" i="1"/>
  <c r="T50" i="1" s="1"/>
  <c r="L50" i="1"/>
  <c r="AV49" i="1"/>
  <c r="AU49" i="1"/>
  <c r="U49" i="1"/>
  <c r="T49" i="1"/>
  <c r="L49" i="1"/>
  <c r="AV48" i="1"/>
  <c r="AU48" i="1"/>
  <c r="U48" i="1"/>
  <c r="T48" i="1" s="1"/>
  <c r="L48" i="1"/>
  <c r="AV47" i="1"/>
  <c r="AU47" i="1"/>
  <c r="U47" i="1"/>
  <c r="T47" i="1"/>
  <c r="L47" i="1"/>
  <c r="AV46" i="1"/>
  <c r="AU46" i="1"/>
  <c r="U46" i="1"/>
  <c r="T46" i="1" s="1"/>
  <c r="L46" i="1"/>
  <c r="AV45" i="1"/>
  <c r="AU45" i="1"/>
  <c r="U45" i="1"/>
  <c r="T45" i="1"/>
  <c r="L45" i="1"/>
  <c r="AV44" i="1"/>
  <c r="AU44" i="1"/>
  <c r="U44" i="1"/>
  <c r="T44" i="1" s="1"/>
  <c r="L44" i="1"/>
  <c r="AV43" i="1"/>
  <c r="AU43" i="1"/>
  <c r="U43" i="1"/>
  <c r="T43" i="1"/>
  <c r="L43" i="1"/>
  <c r="AV42" i="1"/>
  <c r="AU42" i="1"/>
  <c r="U42" i="1"/>
  <c r="T42" i="1" s="1"/>
  <c r="L42" i="1"/>
  <c r="AV41" i="1"/>
  <c r="AU41" i="1"/>
  <c r="U41" i="1"/>
  <c r="T41" i="1"/>
  <c r="L41" i="1"/>
  <c r="AV40" i="1"/>
  <c r="AU40" i="1"/>
  <c r="U40" i="1"/>
  <c r="T40" i="1" s="1"/>
  <c r="L40" i="1"/>
  <c r="AV39" i="1"/>
  <c r="AU39" i="1"/>
  <c r="U39" i="1"/>
  <c r="T39" i="1"/>
  <c r="L39" i="1"/>
  <c r="AV38" i="1"/>
  <c r="AU38" i="1"/>
  <c r="U38" i="1"/>
  <c r="T38" i="1" s="1"/>
  <c r="L38" i="1"/>
  <c r="AV37" i="1"/>
  <c r="AU37" i="1"/>
  <c r="U37" i="1"/>
  <c r="T37" i="1"/>
  <c r="L37" i="1"/>
  <c r="CE36" i="1"/>
  <c r="CD36" i="1"/>
  <c r="CC36" i="1"/>
  <c r="CB36" i="1"/>
  <c r="CA36" i="1"/>
  <c r="BZ36" i="1"/>
  <c r="BY36" i="1"/>
  <c r="BX36" i="1"/>
  <c r="BW36" i="1"/>
  <c r="BV36" i="1"/>
  <c r="BU36" i="1"/>
  <c r="BT36" i="1"/>
  <c r="BS36" i="1"/>
  <c r="BR36" i="1"/>
  <c r="BQ36" i="1"/>
  <c r="BP36" i="1"/>
  <c r="BO36" i="1"/>
  <c r="BN36" i="1"/>
  <c r="BM36" i="1"/>
  <c r="BL36" i="1"/>
  <c r="BK36" i="1"/>
  <c r="BJ36" i="1"/>
  <c r="BI36" i="1"/>
  <c r="BH36" i="1"/>
  <c r="BG36" i="1"/>
  <c r="BF36" i="1"/>
  <c r="BE36" i="1"/>
  <c r="BD36" i="1"/>
  <c r="BC36" i="1"/>
  <c r="BB36" i="1"/>
  <c r="BA36" i="1"/>
  <c r="AZ36" i="1"/>
  <c r="AY36" i="1"/>
  <c r="AX36" i="1"/>
  <c r="AW36" i="1"/>
  <c r="AT36" i="1"/>
  <c r="AS36" i="1"/>
  <c r="AR36" i="1"/>
  <c r="AQ36" i="1"/>
  <c r="AP36" i="1"/>
  <c r="AO36" i="1"/>
  <c r="AN36" i="1"/>
  <c r="AM36" i="1"/>
  <c r="AL36" i="1"/>
  <c r="AK36" i="1"/>
  <c r="AJ36" i="1"/>
  <c r="AI36" i="1"/>
  <c r="AU36" i="1" s="1"/>
  <c r="AH36" i="1"/>
  <c r="AG36" i="1"/>
  <c r="AF36" i="1"/>
  <c r="AE36" i="1"/>
  <c r="AD36" i="1"/>
  <c r="AC36" i="1"/>
  <c r="AB36" i="1"/>
  <c r="AA36" i="1"/>
  <c r="Z36" i="1"/>
  <c r="Y36" i="1"/>
  <c r="X36" i="1"/>
  <c r="W36" i="1"/>
  <c r="V36" i="1"/>
  <c r="U36" i="1"/>
  <c r="S36" i="1"/>
  <c r="R36" i="1"/>
  <c r="Q36" i="1"/>
  <c r="P36" i="1"/>
  <c r="O36" i="1"/>
  <c r="N36" i="1"/>
  <c r="M36" i="1"/>
  <c r="K36" i="1"/>
  <c r="J36" i="1"/>
  <c r="I36" i="1"/>
  <c r="H36" i="1"/>
  <c r="G36" i="1"/>
  <c r="F36" i="1"/>
  <c r="E36" i="1"/>
  <c r="D36" i="1"/>
  <c r="C36" i="1"/>
  <c r="B36" i="1"/>
  <c r="AV35" i="1"/>
  <c r="AU35" i="1"/>
  <c r="U35" i="1"/>
  <c r="T35" i="1" s="1"/>
  <c r="L35" i="1"/>
  <c r="AV34" i="1"/>
  <c r="AU34" i="1"/>
  <c r="U34" i="1"/>
  <c r="T34" i="1"/>
  <c r="L34" i="1"/>
  <c r="AV33" i="1"/>
  <c r="AU33" i="1"/>
  <c r="U33" i="1"/>
  <c r="T33" i="1" s="1"/>
  <c r="L33" i="1"/>
  <c r="AV32" i="1"/>
  <c r="AU32" i="1"/>
  <c r="U32" i="1"/>
  <c r="T32" i="1"/>
  <c r="L32" i="1"/>
  <c r="AV31" i="1"/>
  <c r="AU31" i="1"/>
  <c r="U31" i="1"/>
  <c r="T31" i="1" s="1"/>
  <c r="L31" i="1"/>
  <c r="AV30" i="1"/>
  <c r="AU30" i="1"/>
  <c r="U30" i="1"/>
  <c r="T30" i="1"/>
  <c r="L30" i="1"/>
  <c r="AV29" i="1"/>
  <c r="AU29" i="1"/>
  <c r="U29" i="1"/>
  <c r="T29" i="1" s="1"/>
  <c r="L29" i="1"/>
  <c r="AV28" i="1"/>
  <c r="AU28" i="1"/>
  <c r="U28" i="1"/>
  <c r="T28" i="1"/>
  <c r="L28" i="1"/>
  <c r="AV27" i="1"/>
  <c r="AU27" i="1"/>
  <c r="U27" i="1"/>
  <c r="T27" i="1" s="1"/>
  <c r="L27" i="1"/>
  <c r="AV26" i="1"/>
  <c r="AU26" i="1"/>
  <c r="U26" i="1"/>
  <c r="T26" i="1"/>
  <c r="L26" i="1"/>
  <c r="AV25" i="1"/>
  <c r="AU25" i="1"/>
  <c r="U25" i="1"/>
  <c r="T25" i="1" s="1"/>
  <c r="L25" i="1"/>
  <c r="AV24" i="1"/>
  <c r="AU24" i="1"/>
  <c r="U24" i="1"/>
  <c r="T24" i="1"/>
  <c r="L24" i="1"/>
  <c r="AV23" i="1"/>
  <c r="AU23" i="1"/>
  <c r="U23" i="1"/>
  <c r="T23" i="1" s="1"/>
  <c r="L23" i="1"/>
  <c r="AV22" i="1"/>
  <c r="AU22" i="1"/>
  <c r="U22" i="1"/>
  <c r="T22" i="1"/>
  <c r="L22" i="1"/>
  <c r="CE21" i="1"/>
  <c r="CE8" i="1" s="1"/>
  <c r="CD21" i="1"/>
  <c r="CC21" i="1"/>
  <c r="CC8" i="1" s="1"/>
  <c r="CB21" i="1"/>
  <c r="CA21" i="1"/>
  <c r="CA8" i="1" s="1"/>
  <c r="BZ21" i="1"/>
  <c r="BY21" i="1"/>
  <c r="BY8" i="1" s="1"/>
  <c r="BX21" i="1"/>
  <c r="BW21" i="1"/>
  <c r="BW8" i="1" s="1"/>
  <c r="BV21" i="1"/>
  <c r="BU21" i="1"/>
  <c r="BU8" i="1" s="1"/>
  <c r="BT21" i="1"/>
  <c r="BS21" i="1"/>
  <c r="BS8" i="1" s="1"/>
  <c r="BR21" i="1"/>
  <c r="BQ21" i="1"/>
  <c r="BQ8" i="1" s="1"/>
  <c r="BP21" i="1"/>
  <c r="BO21" i="1"/>
  <c r="BO8" i="1" s="1"/>
  <c r="BN21" i="1"/>
  <c r="BM21" i="1"/>
  <c r="BM8" i="1" s="1"/>
  <c r="BL21" i="1"/>
  <c r="BK21" i="1"/>
  <c r="BK8" i="1" s="1"/>
  <c r="BJ21" i="1"/>
  <c r="BI21" i="1"/>
  <c r="BI8" i="1" s="1"/>
  <c r="BH21" i="1"/>
  <c r="BG21" i="1"/>
  <c r="BG8" i="1" s="1"/>
  <c r="BF21" i="1"/>
  <c r="BE21" i="1"/>
  <c r="BE8" i="1" s="1"/>
  <c r="BD21" i="1"/>
  <c r="BC21" i="1"/>
  <c r="BC8" i="1" s="1"/>
  <c r="BB21" i="1"/>
  <c r="BA21" i="1"/>
  <c r="BA8" i="1" s="1"/>
  <c r="AZ21" i="1"/>
  <c r="AY21" i="1"/>
  <c r="AY8" i="1" s="1"/>
  <c r="AX21" i="1"/>
  <c r="AW21" i="1"/>
  <c r="AW8" i="1" s="1"/>
  <c r="AT21" i="1"/>
  <c r="AS21" i="1"/>
  <c r="AS8" i="1" s="1"/>
  <c r="AR21" i="1"/>
  <c r="AQ21" i="1"/>
  <c r="AQ8" i="1" s="1"/>
  <c r="AP21" i="1"/>
  <c r="AO21" i="1"/>
  <c r="AO8" i="1" s="1"/>
  <c r="AN21" i="1"/>
  <c r="AM21" i="1"/>
  <c r="AM8" i="1" s="1"/>
  <c r="AL21" i="1"/>
  <c r="AK21" i="1"/>
  <c r="AK8" i="1" s="1"/>
  <c r="AJ21" i="1"/>
  <c r="AI21" i="1"/>
  <c r="AI8" i="1" s="1"/>
  <c r="AH21" i="1"/>
  <c r="AG21" i="1"/>
  <c r="AG8" i="1" s="1"/>
  <c r="AF21" i="1"/>
  <c r="AE21" i="1"/>
  <c r="AE8" i="1" s="1"/>
  <c r="AD21" i="1"/>
  <c r="AC21" i="1"/>
  <c r="AC8" i="1" s="1"/>
  <c r="AB21" i="1"/>
  <c r="AA21" i="1"/>
  <c r="AA8" i="1" s="1"/>
  <c r="Z21" i="1"/>
  <c r="Y21" i="1"/>
  <c r="Y8" i="1" s="1"/>
  <c r="X21" i="1"/>
  <c r="W21" i="1"/>
  <c r="W8" i="1" s="1"/>
  <c r="V21" i="1"/>
  <c r="U21" i="1"/>
  <c r="S21" i="1"/>
  <c r="S8" i="1" s="1"/>
  <c r="R21" i="1"/>
  <c r="Q21" i="1"/>
  <c r="Q8" i="1" s="1"/>
  <c r="P21" i="1"/>
  <c r="O21" i="1"/>
  <c r="O8" i="1" s="1"/>
  <c r="N21" i="1"/>
  <c r="M21" i="1"/>
  <c r="M8" i="1" s="1"/>
  <c r="K21" i="1"/>
  <c r="K8" i="1" s="1"/>
  <c r="J21" i="1"/>
  <c r="I21" i="1"/>
  <c r="I8" i="1" s="1"/>
  <c r="H21" i="1"/>
  <c r="G21" i="1"/>
  <c r="G8" i="1" s="1"/>
  <c r="F21" i="1"/>
  <c r="E21" i="1"/>
  <c r="E8" i="1" s="1"/>
  <c r="D21" i="1"/>
  <c r="C21" i="1"/>
  <c r="C8" i="1" s="1"/>
  <c r="B21" i="1"/>
  <c r="AV20" i="1"/>
  <c r="AU20" i="1"/>
  <c r="U20" i="1"/>
  <c r="T20" i="1" s="1"/>
  <c r="L20" i="1"/>
  <c r="AV19" i="1"/>
  <c r="AU19" i="1"/>
  <c r="U19" i="1"/>
  <c r="T19" i="1"/>
  <c r="L19" i="1"/>
  <c r="AV18" i="1"/>
  <c r="AU18" i="1"/>
  <c r="U18" i="1"/>
  <c r="T18" i="1" s="1"/>
  <c r="L18" i="1"/>
  <c r="AV17" i="1"/>
  <c r="AU17" i="1"/>
  <c r="U17" i="1"/>
  <c r="T17" i="1"/>
  <c r="L17" i="1"/>
  <c r="AV16" i="1"/>
  <c r="AU16" i="1"/>
  <c r="U16" i="1"/>
  <c r="T16" i="1" s="1"/>
  <c r="L16" i="1"/>
  <c r="AV15" i="1"/>
  <c r="AU15" i="1"/>
  <c r="U15" i="1"/>
  <c r="T15" i="1"/>
  <c r="L15" i="1"/>
  <c r="AV14" i="1"/>
  <c r="AU14" i="1"/>
  <c r="U14" i="1"/>
  <c r="T14" i="1" s="1"/>
  <c r="L14" i="1"/>
  <c r="AV13" i="1"/>
  <c r="AU13" i="1"/>
  <c r="U13" i="1"/>
  <c r="T13" i="1"/>
  <c r="L13" i="1"/>
  <c r="AV12" i="1"/>
  <c r="AU12" i="1"/>
  <c r="U12" i="1"/>
  <c r="T12" i="1" s="1"/>
  <c r="L12" i="1"/>
  <c r="AV11" i="1"/>
  <c r="AU11" i="1"/>
  <c r="U11" i="1"/>
  <c r="T11" i="1"/>
  <c r="L11" i="1"/>
  <c r="AV10" i="1"/>
  <c r="AU10" i="1"/>
  <c r="U10" i="1"/>
  <c r="L10" i="1"/>
  <c r="CE9" i="1"/>
  <c r="CD9" i="1"/>
  <c r="CD8" i="1" s="1"/>
  <c r="CC9" i="1"/>
  <c r="CB9" i="1"/>
  <c r="CA9" i="1"/>
  <c r="BZ9" i="1"/>
  <c r="BZ8" i="1" s="1"/>
  <c r="BY9" i="1"/>
  <c r="BX9" i="1"/>
  <c r="BW9" i="1"/>
  <c r="BV9" i="1"/>
  <c r="BV8" i="1" s="1"/>
  <c r="BU9" i="1"/>
  <c r="BT9" i="1"/>
  <c r="BS9" i="1"/>
  <c r="BR9" i="1"/>
  <c r="BR8" i="1" s="1"/>
  <c r="BQ9" i="1"/>
  <c r="BP9" i="1"/>
  <c r="BO9" i="1"/>
  <c r="BN9" i="1"/>
  <c r="BN8" i="1" s="1"/>
  <c r="BM9" i="1"/>
  <c r="BL9" i="1"/>
  <c r="BK9" i="1"/>
  <c r="BJ9" i="1"/>
  <c r="BJ8" i="1" s="1"/>
  <c r="BI9" i="1"/>
  <c r="BH9" i="1"/>
  <c r="BG9" i="1"/>
  <c r="BF9" i="1"/>
  <c r="BF8" i="1" s="1"/>
  <c r="BE9" i="1"/>
  <c r="BD9" i="1"/>
  <c r="BC9" i="1"/>
  <c r="BB9" i="1"/>
  <c r="BB8" i="1" s="1"/>
  <c r="BA9" i="1"/>
  <c r="AZ9" i="1"/>
  <c r="AY9" i="1"/>
  <c r="AX9" i="1"/>
  <c r="AX8" i="1" s="1"/>
  <c r="AW9" i="1"/>
  <c r="AV9" i="1"/>
  <c r="AT9" i="1"/>
  <c r="AS9" i="1"/>
  <c r="AR9" i="1"/>
  <c r="AQ9" i="1"/>
  <c r="AP9" i="1"/>
  <c r="AO9" i="1"/>
  <c r="AN9" i="1"/>
  <c r="AM9" i="1"/>
  <c r="AL9" i="1"/>
  <c r="AK9" i="1"/>
  <c r="AJ9" i="1"/>
  <c r="AI9" i="1"/>
  <c r="AH9" i="1"/>
  <c r="AG9" i="1"/>
  <c r="AF9" i="1"/>
  <c r="AE9" i="1"/>
  <c r="AD9" i="1"/>
  <c r="AC9" i="1"/>
  <c r="AB9" i="1"/>
  <c r="AU9" i="1" s="1"/>
  <c r="AA9" i="1"/>
  <c r="Z9" i="1"/>
  <c r="Y9" i="1"/>
  <c r="X9" i="1"/>
  <c r="W9" i="1"/>
  <c r="V9" i="1"/>
  <c r="S9" i="1"/>
  <c r="R9" i="1"/>
  <c r="R8" i="1" s="1"/>
  <c r="Q9" i="1"/>
  <c r="P9" i="1"/>
  <c r="O9" i="1"/>
  <c r="N9" i="1"/>
  <c r="N8" i="1" s="1"/>
  <c r="M9" i="1"/>
  <c r="L9" i="1"/>
  <c r="K9" i="1"/>
  <c r="J9" i="1"/>
  <c r="J8" i="1" s="1"/>
  <c r="I9" i="1"/>
  <c r="H9" i="1"/>
  <c r="G9" i="1"/>
  <c r="F9" i="1"/>
  <c r="E9" i="1"/>
  <c r="D9" i="1"/>
  <c r="C9" i="1"/>
  <c r="B9" i="1"/>
  <c r="CB8" i="1"/>
  <c r="BX8" i="1"/>
  <c r="BT8" i="1"/>
  <c r="BP8" i="1"/>
  <c r="BL8" i="1"/>
  <c r="BH8" i="1"/>
  <c r="BD8" i="1"/>
  <c r="AZ8" i="1"/>
  <c r="AR8" i="1"/>
  <c r="AN8" i="1"/>
  <c r="AJ8" i="1"/>
  <c r="AF8" i="1"/>
  <c r="AB8" i="1"/>
  <c r="AU8" i="1" s="1"/>
  <c r="X8" i="1"/>
  <c r="P8" i="1"/>
  <c r="H8" i="1"/>
  <c r="F8" i="1"/>
  <c r="D8" i="1"/>
  <c r="B8" i="1"/>
  <c r="AU21" i="1" l="1"/>
  <c r="T59" i="1"/>
  <c r="T57" i="1" s="1"/>
  <c r="U57" i="1"/>
  <c r="AD8" i="1"/>
  <c r="AV8" i="1" s="1"/>
  <c r="T10" i="1"/>
  <c r="T9" i="1" s="1"/>
  <c r="U9" i="1"/>
  <c r="AV21" i="1"/>
  <c r="T21" i="1"/>
  <c r="L21" i="1"/>
  <c r="AV36" i="1"/>
  <c r="T36" i="1"/>
  <c r="L36" i="1"/>
  <c r="AV51" i="1"/>
  <c r="T51" i="1"/>
  <c r="L51" i="1"/>
  <c r="AV64" i="1"/>
  <c r="T64" i="1"/>
  <c r="L8" i="1" l="1"/>
  <c r="T8" i="1"/>
  <c r="U8" i="1"/>
</calcChain>
</file>

<file path=xl/comments1.xml><?xml version="1.0" encoding="utf-8"?>
<comments xmlns="http://schemas.openxmlformats.org/spreadsheetml/2006/main">
  <authors>
    <author>dothuha</author>
    <author>ntdat</author>
  </authors>
  <commentList>
    <comment ref="A70" authorId="0" shapeId="0">
      <text>
        <r>
          <rPr>
            <b/>
            <sz val="9"/>
            <color indexed="81"/>
            <rFont val="Tahoma"/>
            <family val="2"/>
          </rPr>
          <t>dothuha:</t>
        </r>
        <r>
          <rPr>
            <sz val="9"/>
            <color indexed="81"/>
            <rFont val="Tahoma"/>
            <family val="2"/>
          </rPr>
          <t xml:space="preserve">
Ha sua san luong ca nam</t>
        </r>
      </text>
    </comment>
    <comment ref="A72" authorId="1" shapeId="0">
      <text>
        <r>
          <rPr>
            <b/>
            <sz val="8"/>
            <color indexed="81"/>
            <rFont val="Tahoma"/>
            <family val="2"/>
          </rPr>
          <t>ntdat: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<sst xmlns="http://schemas.openxmlformats.org/spreadsheetml/2006/main" count="269" uniqueCount="132">
  <si>
    <t>Trâu</t>
  </si>
  <si>
    <t>Bò</t>
  </si>
  <si>
    <t>Lợn</t>
  </si>
  <si>
    <t>Tổng số</t>
  </si>
  <si>
    <t>Gia cầm</t>
  </si>
  <si>
    <t>Gia cầm khác</t>
  </si>
  <si>
    <t>Chăn nuôi khác</t>
  </si>
  <si>
    <t>Số con xuất chuồng</t>
  </si>
  <si>
    <t>Sản lượng thịt hơi xuất chuồng</t>
  </si>
  <si>
    <t>Trong đó</t>
  </si>
  <si>
    <t>Sản lượng sữa</t>
  </si>
  <si>
    <t>Chia ra</t>
  </si>
  <si>
    <t>Số con lợn thịt xuất chuồng</t>
  </si>
  <si>
    <t>Sản lượng thịt lợn hơi xuất chuồng</t>
  </si>
  <si>
    <t>Số con lợn sữa bán giết thịt</t>
  </si>
  <si>
    <t>Sản lượng  lợn sữa xuất chuồng</t>
  </si>
  <si>
    <t>Gà</t>
  </si>
  <si>
    <t>Vịt</t>
  </si>
  <si>
    <t>Ngan</t>
  </si>
  <si>
    <t>Ngỗng</t>
  </si>
  <si>
    <t>Sản lượng trứng trong kỳ</t>
  </si>
  <si>
    <t>Chim Cút</t>
  </si>
  <si>
    <t>Chim bồ câu</t>
  </si>
  <si>
    <t>Đà Điểu</t>
  </si>
  <si>
    <t>Sản lượng mật ong</t>
  </si>
  <si>
    <t>Sản lượng kén tằm</t>
  </si>
  <si>
    <t>Bò lai</t>
  </si>
  <si>
    <t>Bò sữa</t>
  </si>
  <si>
    <t>Bò cái sữa</t>
  </si>
  <si>
    <t>Thịt</t>
  </si>
  <si>
    <t xml:space="preserve">Nái </t>
  </si>
  <si>
    <t>Lợn đực giống</t>
  </si>
  <si>
    <t>Số con hiện có</t>
  </si>
  <si>
    <t>Ngựa</t>
  </si>
  <si>
    <t>Dê</t>
  </si>
  <si>
    <t>Cừu</t>
  </si>
  <si>
    <t>Hươu, nai</t>
  </si>
  <si>
    <t>Nhím</t>
  </si>
  <si>
    <t>Chó</t>
  </si>
  <si>
    <t>Thỏ</t>
  </si>
  <si>
    <t>Trăn</t>
  </si>
  <si>
    <t>Rắn</t>
  </si>
  <si>
    <t>Ong</t>
  </si>
  <si>
    <t>Gà thịt</t>
  </si>
  <si>
    <t>Tr đó: Gà công nghiệp</t>
  </si>
  <si>
    <t>Gà đẻ trứng</t>
  </si>
  <si>
    <t>Tr đó: Vịt đẻ trứng</t>
  </si>
  <si>
    <t>Tr đó: Ngan đẻ trứng</t>
  </si>
  <si>
    <t>Tr đó: Ngỗng đẻ trứng</t>
  </si>
  <si>
    <t>Voi</t>
  </si>
  <si>
    <t>Khi</t>
  </si>
  <si>
    <t>A</t>
  </si>
  <si>
    <t>(Con)</t>
  </si>
  <si>
    <t>(Tấn)</t>
  </si>
  <si>
    <t>(1000 Con)</t>
  </si>
  <si>
    <t>(1000 quả)</t>
  </si>
  <si>
    <t>Tấn</t>
  </si>
  <si>
    <t>( Con)</t>
  </si>
  <si>
    <t>tấn</t>
  </si>
  <si>
    <t>Con</t>
  </si>
  <si>
    <t>(Tổ)</t>
  </si>
  <si>
    <t>CẢ NƯỚC</t>
  </si>
  <si>
    <t>ĐB Sông Hồng</t>
  </si>
  <si>
    <t>Hà Nội</t>
  </si>
  <si>
    <t>Vĩnh Phúc</t>
  </si>
  <si>
    <t>Bắc Ninh</t>
  </si>
  <si>
    <t>Quảng Ninh</t>
  </si>
  <si>
    <t>Hải Dương</t>
  </si>
  <si>
    <t>Hải Phòng</t>
  </si>
  <si>
    <t>Hưng Yên</t>
  </si>
  <si>
    <t>Hà Nam</t>
  </si>
  <si>
    <t>Nam Định</t>
  </si>
  <si>
    <t>Thái Bình</t>
  </si>
  <si>
    <t>Ninh Bình</t>
  </si>
  <si>
    <t>MIền núi và Trung du</t>
  </si>
  <si>
    <t>Hà Giang</t>
  </si>
  <si>
    <t>Cao Bằng</t>
  </si>
  <si>
    <t>Bắc Cạn</t>
  </si>
  <si>
    <t>Tuyên Quang</t>
  </si>
  <si>
    <t>Lào Cai</t>
  </si>
  <si>
    <t>Yên Bái</t>
  </si>
  <si>
    <t>Thái Nguyên</t>
  </si>
  <si>
    <t>Lạng Sơn</t>
  </si>
  <si>
    <t>Bắc Giang</t>
  </si>
  <si>
    <t>Phú Thọ</t>
  </si>
  <si>
    <t>Điện Biên</t>
  </si>
  <si>
    <t>Lai Châu</t>
  </si>
  <si>
    <t>Sơn La</t>
  </si>
  <si>
    <t>-</t>
  </si>
  <si>
    <t>Hòa Bình</t>
  </si>
  <si>
    <t>Bắc Trung Bộ &amp; DHMT</t>
  </si>
  <si>
    <t>Thanh Hóa</t>
  </si>
  <si>
    <t>Nghệ An</t>
  </si>
  <si>
    <t>Hà Tĩnh</t>
  </si>
  <si>
    <t>Quảng Bình</t>
  </si>
  <si>
    <t>Quảng Trị</t>
  </si>
  <si>
    <t>Thừa Thiên - Huế</t>
  </si>
  <si>
    <t>T/P Đà Nẵng</t>
  </si>
  <si>
    <t>Quảng Nam</t>
  </si>
  <si>
    <t>Quảng Ngãi</t>
  </si>
  <si>
    <t>Bình Định</t>
  </si>
  <si>
    <t>Phú Yên</t>
  </si>
  <si>
    <t>Khánh Hòa</t>
  </si>
  <si>
    <t>Ninh Thuận</t>
  </si>
  <si>
    <t>Bình Thuận</t>
  </si>
  <si>
    <t>Tây Nguyên</t>
  </si>
  <si>
    <t>Kon Tum</t>
  </si>
  <si>
    <t>Gia Lai</t>
  </si>
  <si>
    <t>Đắk Lắk</t>
  </si>
  <si>
    <t>Đắc Nông</t>
  </si>
  <si>
    <t>Lâm Đồng</t>
  </si>
  <si>
    <t>Đông Nam Bộ</t>
  </si>
  <si>
    <t>Bình Phước</t>
  </si>
  <si>
    <t>Tây Ninh</t>
  </si>
  <si>
    <t>Bình Dương</t>
  </si>
  <si>
    <t>Đồng Nai</t>
  </si>
  <si>
    <t>Bà Rịa - Vũng Tàu</t>
  </si>
  <si>
    <t>TP Hồ Chí Minh</t>
  </si>
  <si>
    <t>ĐB sông Cửu long</t>
  </si>
  <si>
    <t>Long An</t>
  </si>
  <si>
    <t>Tiền Giang</t>
  </si>
  <si>
    <t>Bến Tre</t>
  </si>
  <si>
    <t>Trà Vinh</t>
  </si>
  <si>
    <t>Vĩnh Long</t>
  </si>
  <si>
    <t>Đồng Tháp</t>
  </si>
  <si>
    <t>An Giang</t>
  </si>
  <si>
    <t>Kiên Giang</t>
  </si>
  <si>
    <t>Cần Thơ</t>
  </si>
  <si>
    <t>Hậu giang</t>
  </si>
  <si>
    <t>Sóc Trăng</t>
  </si>
  <si>
    <t>Bạc Liêu</t>
  </si>
  <si>
    <t>Cà Mau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</si>
</sst>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(* #,##0.00_);_(* \(#,##0.00\);_(* &quot;-&quot;??_);_(@_)"/>
    <numFmt numFmtId="164" formatCode="0.0"/>
    <numFmt numFmtId="165" formatCode="0.0_);[Red]\-0.0_)"/>
    <numFmt numFmtId="166" formatCode="#,##0.0;[Red]#,##0.0"/>
    <numFmt numFmtId="167" formatCode="#,##0;[Red]#,##0"/>
    <numFmt numFmtId="168" formatCode="#,##0.0"/>
    <numFmt numFmtId="169" formatCode="#,##0.0;\-#,##0.0;\-"/>
    <numFmt numFmtId="170" formatCode="_(* #,##0_);_(* \(#,##0\);_(* &quot;-&quot;??_);_(@_)"/>
  </numFmts>
  <fonts count="19" x14ac:knownFonts="1">
    <font>
      <sz val="11"/>
      <color theme="1"/>
      <name val="Calibri"/>
      <family val="2"/>
      <scheme val="minor"/>
    </font>
    <font>
      <sz val="13"/>
      <name val=".VnArial"/>
      <family val="2"/>
    </font>
    <font>
      <sz val="14"/>
      <name val=".VnTime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2"/>
      <color indexed="48"/>
      <name val="Times New Roman"/>
      <family val="1"/>
    </font>
    <font>
      <b/>
      <sz val="12"/>
      <color rgb="FF00B050"/>
      <name val="Times New Roman"/>
      <family val="1"/>
    </font>
    <font>
      <i/>
      <sz val="12"/>
      <name val="Times New Roman"/>
      <family val="1"/>
    </font>
    <font>
      <sz val="12"/>
      <color indexed="48"/>
      <name val="Times New Roman"/>
      <family val="1"/>
    </font>
    <font>
      <b/>
      <sz val="12"/>
      <color indexed="18"/>
      <name val="Times New Roman"/>
      <family val="1"/>
    </font>
    <font>
      <sz val="12"/>
      <color theme="1"/>
      <name val="Times New Roman"/>
      <family val="1"/>
    </font>
    <font>
      <sz val="12"/>
      <color indexed="30"/>
      <name val="Times New Roman"/>
      <family val="1"/>
    </font>
    <font>
      <i/>
      <sz val="12"/>
      <color indexed="30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</borders>
  <cellStyleXfs count="5">
    <xf numFmtId="0" fontId="0" fillId="0" borderId="0"/>
    <xf numFmtId="0" fontId="1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</cellStyleXfs>
  <cellXfs count="122">
    <xf numFmtId="0" fontId="0" fillId="0" borderId="0" xfId="0"/>
    <xf numFmtId="3" fontId="3" fillId="0" borderId="11" xfId="0" applyNumberFormat="1" applyFont="1" applyFill="1" applyBorder="1"/>
    <xf numFmtId="0" fontId="3" fillId="0" borderId="11" xfId="4" applyFont="1" applyFill="1" applyBorder="1" applyAlignment="1">
      <alignment wrapText="1"/>
    </xf>
    <xf numFmtId="2" fontId="4" fillId="0" borderId="12" xfId="0" applyNumberFormat="1" applyFont="1" applyFill="1" applyBorder="1"/>
    <xf numFmtId="0" fontId="3" fillId="2" borderId="11" xfId="0" applyFont="1" applyFill="1" applyBorder="1"/>
    <xf numFmtId="1" fontId="3" fillId="2" borderId="11" xfId="0" applyNumberFormat="1" applyFont="1" applyFill="1" applyBorder="1"/>
    <xf numFmtId="164" fontId="3" fillId="2" borderId="11" xfId="0" applyNumberFormat="1" applyFont="1" applyFill="1" applyBorder="1"/>
    <xf numFmtId="169" fontId="3" fillId="0" borderId="11" xfId="0" applyNumberFormat="1" applyFont="1" applyBorder="1" applyAlignment="1">
      <alignment horizontal="right" vertical="top"/>
    </xf>
    <xf numFmtId="164" fontId="3" fillId="0" borderId="11" xfId="0" applyNumberFormat="1" applyFont="1" applyBorder="1" applyAlignment="1">
      <alignment horizontal="right" vertical="top"/>
    </xf>
    <xf numFmtId="164" fontId="3" fillId="0" borderId="11" xfId="0" applyNumberFormat="1" applyFont="1" applyBorder="1" applyAlignment="1">
      <alignment horizontal="right" vertical="top" wrapText="1"/>
    </xf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10" fillId="0" borderId="3" xfId="1" applyFont="1" applyBorder="1" applyAlignment="1">
      <alignment horizontal="center" vertical="center" wrapText="1"/>
    </xf>
    <xf numFmtId="0" fontId="10" fillId="0" borderId="4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11" fillId="0" borderId="2" xfId="1" applyFont="1" applyBorder="1" applyAlignment="1">
      <alignment horizontal="center" vertical="center" wrapText="1"/>
    </xf>
    <xf numFmtId="0" fontId="11" fillId="0" borderId="3" xfId="1" applyFont="1" applyBorder="1" applyAlignment="1">
      <alignment horizontal="center" vertical="center" wrapText="1"/>
    </xf>
    <xf numFmtId="0" fontId="11" fillId="0" borderId="4" xfId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0" fontId="12" fillId="0" borderId="6" xfId="1" applyFont="1" applyBorder="1" applyAlignment="1">
      <alignment horizontal="center" vertical="center" wrapText="1"/>
    </xf>
    <xf numFmtId="0" fontId="12" fillId="0" borderId="7" xfId="1" applyFont="1" applyBorder="1" applyAlignment="1">
      <alignment horizontal="center" vertical="center" wrapText="1"/>
    </xf>
    <xf numFmtId="0" fontId="12" fillId="0" borderId="8" xfId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64" fontId="12" fillId="0" borderId="1" xfId="1" applyNumberFormat="1" applyFont="1" applyBorder="1" applyAlignment="1">
      <alignment horizontal="center" vertical="center" wrapText="1"/>
    </xf>
    <xf numFmtId="0" fontId="12" fillId="0" borderId="2" xfId="1" applyFont="1" applyBorder="1" applyAlignment="1">
      <alignment horizontal="center" vertical="center" wrapText="1"/>
    </xf>
    <xf numFmtId="0" fontId="12" fillId="0" borderId="3" xfId="1" applyFont="1" applyBorder="1" applyAlignment="1">
      <alignment horizontal="center" vertical="center" wrapText="1"/>
    </xf>
    <xf numFmtId="0" fontId="12" fillId="0" borderId="4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wrapText="1"/>
    </xf>
    <xf numFmtId="0" fontId="3" fillId="0" borderId="3" xfId="1" applyFont="1" applyBorder="1" applyAlignment="1">
      <alignment horizontal="center" wrapText="1"/>
    </xf>
    <xf numFmtId="0" fontId="3" fillId="0" borderId="4" xfId="1" applyFont="1" applyBorder="1" applyAlignment="1">
      <alignment horizont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 wrapText="1" shrinkToFi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 shrinkToFit="1"/>
    </xf>
    <xf numFmtId="0" fontId="4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164" fontId="4" fillId="0" borderId="9" xfId="0" applyNumberFormat="1" applyFont="1" applyBorder="1" applyAlignment="1">
      <alignment horizontal="center"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 shrinkToFit="1"/>
    </xf>
    <xf numFmtId="165" fontId="13" fillId="0" borderId="1" xfId="0" applyNumberFormat="1" applyFont="1" applyBorder="1" applyAlignment="1" applyProtection="1">
      <alignment horizontal="center"/>
    </xf>
    <xf numFmtId="165" fontId="13" fillId="0" borderId="5" xfId="0" applyNumberFormat="1" applyFont="1" applyBorder="1" applyAlignment="1" applyProtection="1">
      <alignment horizontal="center"/>
    </xf>
    <xf numFmtId="165" fontId="3" fillId="0" borderId="5" xfId="0" applyNumberFormat="1" applyFont="1" applyBorder="1" applyProtection="1"/>
    <xf numFmtId="165" fontId="3" fillId="0" borderId="5" xfId="0" applyNumberFormat="1" applyFont="1" applyBorder="1" applyAlignment="1" applyProtection="1">
      <alignment horizontal="left"/>
    </xf>
    <xf numFmtId="165" fontId="4" fillId="0" borderId="5" xfId="0" applyNumberFormat="1" applyFont="1" applyBorder="1" applyAlignment="1" applyProtection="1">
      <alignment horizontal="center"/>
    </xf>
    <xf numFmtId="3" fontId="3" fillId="0" borderId="11" xfId="0" applyNumberFormat="1" applyFont="1" applyFill="1" applyBorder="1" applyAlignment="1">
      <alignment horizontal="right" wrapText="1"/>
    </xf>
    <xf numFmtId="4" fontId="3" fillId="0" borderId="11" xfId="0" applyNumberFormat="1" applyFont="1" applyFill="1" applyBorder="1"/>
    <xf numFmtId="164" fontId="3" fillId="0" borderId="11" xfId="0" applyNumberFormat="1" applyFont="1" applyFill="1" applyBorder="1"/>
    <xf numFmtId="168" fontId="3" fillId="0" borderId="11" xfId="0" applyNumberFormat="1" applyFont="1" applyFill="1" applyBorder="1"/>
    <xf numFmtId="3" fontId="3" fillId="0" borderId="12" xfId="3" applyNumberFormat="1" applyFont="1" applyBorder="1" applyAlignment="1">
      <alignment horizontal="right" wrapText="1"/>
    </xf>
    <xf numFmtId="1" fontId="3" fillId="0" borderId="5" xfId="0" applyNumberFormat="1" applyFont="1" applyFill="1" applyBorder="1" applyAlignment="1">
      <alignment vertical="center"/>
    </xf>
    <xf numFmtId="164" fontId="3" fillId="0" borderId="5" xfId="0" applyNumberFormat="1" applyFont="1" applyFill="1" applyBorder="1" applyAlignment="1">
      <alignment vertical="center"/>
    </xf>
    <xf numFmtId="0" fontId="3" fillId="0" borderId="5" xfId="0" applyFont="1" applyBorder="1" applyProtection="1"/>
    <xf numFmtId="165" fontId="3" fillId="0" borderId="9" xfId="0" applyNumberFormat="1" applyFont="1" applyBorder="1" applyProtection="1"/>
    <xf numFmtId="165" fontId="3" fillId="0" borderId="13" xfId="0" applyNumberFormat="1" applyFont="1" applyBorder="1" applyProtection="1"/>
    <xf numFmtId="165" fontId="4" fillId="0" borderId="5" xfId="0" applyNumberFormat="1" applyFont="1" applyBorder="1" applyAlignment="1" applyProtection="1">
      <alignment horizontal="centerContinuous"/>
    </xf>
    <xf numFmtId="170" fontId="3" fillId="0" borderId="11" xfId="2" applyNumberFormat="1" applyFont="1" applyFill="1" applyBorder="1" applyAlignment="1">
      <alignment horizontal="right" vertical="top" wrapText="1"/>
    </xf>
    <xf numFmtId="0" fontId="4" fillId="0" borderId="1" xfId="1" applyFont="1" applyBorder="1" applyAlignment="1">
      <alignment horizont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0" xfId="1" applyFont="1"/>
    <xf numFmtId="0" fontId="14" fillId="0" borderId="0" xfId="0" applyFont="1"/>
    <xf numFmtId="0" fontId="14" fillId="0" borderId="5" xfId="0" applyFont="1" applyBorder="1" applyAlignment="1">
      <alignment horizontal="center" wrapText="1"/>
    </xf>
    <xf numFmtId="0" fontId="14" fillId="0" borderId="9" xfId="0" applyFont="1" applyBorder="1" applyAlignment="1">
      <alignment horizontal="center" wrapText="1"/>
    </xf>
    <xf numFmtId="0" fontId="15" fillId="0" borderId="9" xfId="1" applyFont="1" applyBorder="1" applyAlignment="1">
      <alignment horizontal="center"/>
    </xf>
    <xf numFmtId="0" fontId="16" fillId="0" borderId="2" xfId="1" applyFont="1" applyBorder="1" applyAlignment="1">
      <alignment horizontal="center"/>
    </xf>
    <xf numFmtId="0" fontId="16" fillId="0" borderId="10" xfId="1" applyFont="1" applyBorder="1" applyAlignment="1">
      <alignment horizontal="center"/>
    </xf>
    <xf numFmtId="0" fontId="16" fillId="0" borderId="4" xfId="1" applyFont="1" applyBorder="1" applyAlignment="1">
      <alignment horizontal="center"/>
    </xf>
    <xf numFmtId="164" fontId="16" fillId="0" borderId="2" xfId="1" applyNumberFormat="1" applyFont="1" applyBorder="1" applyAlignment="1">
      <alignment horizontal="center"/>
    </xf>
    <xf numFmtId="0" fontId="16" fillId="0" borderId="3" xfId="1" applyFont="1" applyBorder="1" applyAlignment="1">
      <alignment horizontal="center"/>
    </xf>
    <xf numFmtId="164" fontId="16" fillId="0" borderId="10" xfId="1" applyNumberFormat="1" applyFont="1" applyBorder="1" applyAlignment="1">
      <alignment horizontal="center"/>
    </xf>
    <xf numFmtId="1" fontId="4" fillId="0" borderId="1" xfId="1" applyNumberFormat="1" applyFont="1" applyBorder="1"/>
    <xf numFmtId="164" fontId="4" fillId="0" borderId="1" xfId="1" applyNumberFormat="1" applyFont="1" applyBorder="1"/>
    <xf numFmtId="0" fontId="4" fillId="0" borderId="1" xfId="1" applyFont="1" applyBorder="1"/>
    <xf numFmtId="0" fontId="4" fillId="0" borderId="0" xfId="1" applyFont="1"/>
    <xf numFmtId="1" fontId="4" fillId="0" borderId="5" xfId="1" applyNumberFormat="1" applyFont="1" applyBorder="1"/>
    <xf numFmtId="2" fontId="4" fillId="0" borderId="5" xfId="1" applyNumberFormat="1" applyFont="1" applyBorder="1"/>
    <xf numFmtId="164" fontId="4" fillId="0" borderId="5" xfId="1" applyNumberFormat="1" applyFont="1" applyBorder="1"/>
    <xf numFmtId="0" fontId="4" fillId="0" borderId="5" xfId="1" applyFont="1" applyBorder="1"/>
    <xf numFmtId="1" fontId="3" fillId="0" borderId="5" xfId="1" applyNumberFormat="1" applyFont="1" applyFill="1" applyBorder="1"/>
    <xf numFmtId="0" fontId="3" fillId="0" borderId="5" xfId="1" applyFont="1" applyFill="1" applyBorder="1"/>
    <xf numFmtId="164" fontId="3" fillId="0" borderId="5" xfId="1" applyNumberFormat="1" applyFont="1" applyFill="1" applyBorder="1"/>
    <xf numFmtId="164" fontId="3" fillId="2" borderId="5" xfId="1" applyNumberFormat="1" applyFont="1" applyFill="1" applyBorder="1"/>
    <xf numFmtId="164" fontId="3" fillId="0" borderId="5" xfId="1" applyNumberFormat="1" applyFont="1" applyBorder="1"/>
    <xf numFmtId="164" fontId="4" fillId="0" borderId="5" xfId="1" applyNumberFormat="1" applyFont="1" applyFill="1" applyBorder="1"/>
    <xf numFmtId="0" fontId="17" fillId="0" borderId="0" xfId="1" applyFont="1"/>
    <xf numFmtId="0" fontId="4" fillId="0" borderId="0" xfId="1" applyFont="1" applyFill="1"/>
    <xf numFmtId="166" fontId="3" fillId="0" borderId="5" xfId="0" applyNumberFormat="1" applyFont="1" applyFill="1" applyBorder="1"/>
    <xf numFmtId="167" fontId="3" fillId="0" borderId="5" xfId="0" applyNumberFormat="1" applyFont="1" applyFill="1" applyBorder="1"/>
    <xf numFmtId="0" fontId="18" fillId="0" borderId="0" xfId="1" applyFont="1"/>
    <xf numFmtId="1" fontId="3" fillId="0" borderId="5" xfId="2" applyNumberFormat="1" applyFont="1" applyFill="1" applyBorder="1" applyAlignment="1">
      <alignment horizontal="right" vertical="center" wrapText="1"/>
    </xf>
    <xf numFmtId="1" fontId="3" fillId="0" borderId="0" xfId="1" applyNumberFormat="1" applyFont="1" applyFill="1"/>
    <xf numFmtId="1" fontId="3" fillId="0" borderId="5" xfId="0" applyNumberFormat="1" applyFont="1" applyFill="1" applyBorder="1" applyAlignment="1">
      <alignment horizontal="right"/>
    </xf>
    <xf numFmtId="1" fontId="4" fillId="0" borderId="5" xfId="1" applyNumberFormat="1" applyFont="1" applyFill="1" applyBorder="1"/>
    <xf numFmtId="2" fontId="3" fillId="0" borderId="5" xfId="1" applyNumberFormat="1" applyFont="1" applyFill="1" applyBorder="1"/>
    <xf numFmtId="0" fontId="3" fillId="0" borderId="5" xfId="0" applyFont="1" applyFill="1" applyBorder="1" applyAlignment="1">
      <alignment horizontal="right" vertical="top" wrapText="1"/>
    </xf>
    <xf numFmtId="0" fontId="3" fillId="0" borderId="0" xfId="1" applyFont="1" applyFill="1"/>
    <xf numFmtId="1" fontId="3" fillId="0" borderId="9" xfId="1" applyNumberFormat="1" applyFont="1" applyFill="1" applyBorder="1"/>
    <xf numFmtId="0" fontId="3" fillId="0" borderId="9" xfId="1" applyFont="1" applyFill="1" applyBorder="1"/>
    <xf numFmtId="164" fontId="3" fillId="0" borderId="9" xfId="1" applyNumberFormat="1" applyFont="1" applyFill="1" applyBorder="1"/>
    <xf numFmtId="164" fontId="3" fillId="2" borderId="9" xfId="1" applyNumberFormat="1" applyFont="1" applyFill="1" applyBorder="1"/>
    <xf numFmtId="164" fontId="3" fillId="0" borderId="9" xfId="1" applyNumberFormat="1" applyFont="1" applyBorder="1"/>
    <xf numFmtId="1" fontId="3" fillId="0" borderId="5" xfId="1" applyNumberFormat="1" applyFont="1" applyFill="1" applyBorder="1" applyAlignment="1">
      <alignment horizontal="right"/>
    </xf>
    <xf numFmtId="3" fontId="3" fillId="0" borderId="14" xfId="0" applyNumberFormat="1" applyFont="1" applyFill="1" applyBorder="1" applyAlignment="1">
      <alignment horizontal="right" vertical="center" wrapText="1"/>
    </xf>
    <xf numFmtId="168" fontId="3" fillId="0" borderId="14" xfId="0" applyNumberFormat="1" applyFont="1" applyFill="1" applyBorder="1" applyAlignment="1">
      <alignment horizontal="right" vertical="center" wrapText="1"/>
    </xf>
    <xf numFmtId="1" fontId="3" fillId="0" borderId="5" xfId="1" applyNumberFormat="1" applyFont="1" applyFill="1" applyBorder="1" applyAlignment="1">
      <alignment horizontal="right" vertical="center" wrapText="1"/>
    </xf>
    <xf numFmtId="164" fontId="3" fillId="0" borderId="9" xfId="1" applyNumberFormat="1" applyFont="1" applyFill="1" applyBorder="1" applyAlignment="1">
      <alignment vertical="center"/>
    </xf>
    <xf numFmtId="168" fontId="3" fillId="0" borderId="9" xfId="0" applyNumberFormat="1" applyFont="1" applyFill="1" applyBorder="1" applyAlignment="1">
      <alignment horizontal="right" vertical="center" wrapText="1"/>
    </xf>
  </cellXfs>
  <cellStyles count="5">
    <cellStyle name="Comma 3" xfId="2"/>
    <cellStyle name="Normal" xfId="0" builtinId="0"/>
    <cellStyle name="Normal 2" xfId="3"/>
    <cellStyle name="Normal 2 2" xfId="4"/>
    <cellStyle name="Normal_Chinh thuc CN 1.10.2002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G77"/>
  <sheetViews>
    <sheetView tabSelected="1" topLeftCell="BP34" workbookViewId="0">
      <selection activeCell="H59" sqref="H59"/>
    </sheetView>
  </sheetViews>
  <sheetFormatPr defaultRowHeight="15.75" x14ac:dyDescent="0.25"/>
  <cols>
    <col min="1" max="1" width="25.7109375" style="75" customWidth="1"/>
    <col min="2" max="2" width="10.42578125" style="75" customWidth="1"/>
    <col min="3" max="3" width="9.28515625" style="75" bestFit="1" customWidth="1"/>
    <col min="4" max="4" width="12.28515625" style="75" customWidth="1"/>
    <col min="5" max="6" width="10.28515625" style="75" bestFit="1" customWidth="1"/>
    <col min="7" max="8" width="9.28515625" style="75" bestFit="1" customWidth="1"/>
    <col min="9" max="9" width="10.28515625" style="75" bestFit="1" customWidth="1"/>
    <col min="10" max="10" width="10.85546875" style="75" bestFit="1" customWidth="1"/>
    <col min="11" max="11" width="9.28515625" style="75" bestFit="1" customWidth="1"/>
    <col min="12" max="12" width="14.28515625" style="75" bestFit="1" customWidth="1"/>
    <col min="13" max="13" width="11.5703125" style="75" bestFit="1" customWidth="1"/>
    <col min="14" max="14" width="10.28515625" style="75" bestFit="1" customWidth="1"/>
    <col min="15" max="15" width="9.28515625" style="75" bestFit="1" customWidth="1"/>
    <col min="16" max="17" width="12.140625" style="75" bestFit="1" customWidth="1"/>
    <col min="18" max="18" width="10.85546875" style="75" bestFit="1" customWidth="1"/>
    <col min="19" max="19" width="9.5703125" style="75" bestFit="1" customWidth="1"/>
    <col min="20" max="22" width="10.85546875" style="75" bestFit="1" customWidth="1"/>
    <col min="23" max="25" width="9.5703125" style="75" bestFit="1" customWidth="1"/>
    <col min="26" max="29" width="10.85546875" style="75" bestFit="1" customWidth="1"/>
    <col min="30" max="31" width="12.140625" style="75" bestFit="1" customWidth="1"/>
    <col min="32" max="33" width="9.5703125" style="75" bestFit="1" customWidth="1"/>
    <col min="34" max="35" width="10.85546875" style="75" bestFit="1" customWidth="1"/>
    <col min="36" max="36" width="12.140625" style="75" bestFit="1" customWidth="1"/>
    <col min="37" max="37" width="9.5703125" style="75" bestFit="1" customWidth="1"/>
    <col min="38" max="38" width="9.28515625" style="75" bestFit="1" customWidth="1"/>
    <col min="39" max="41" width="9.5703125" style="75" bestFit="1" customWidth="1"/>
    <col min="42" max="46" width="9.28515625" style="75" bestFit="1" customWidth="1"/>
    <col min="47" max="47" width="10.85546875" style="75" bestFit="1" customWidth="1"/>
    <col min="48" max="48" width="12.140625" style="75" bestFit="1" customWidth="1"/>
    <col min="49" max="50" width="9.5703125" style="75" bestFit="1" customWidth="1"/>
    <col min="51" max="51" width="9.28515625" style="75" bestFit="1" customWidth="1"/>
    <col min="52" max="52" width="12.140625" style="75" bestFit="1" customWidth="1"/>
    <col min="53" max="55" width="9.28515625" style="75" bestFit="1" customWidth="1"/>
    <col min="56" max="57" width="9.5703125" style="75" bestFit="1" customWidth="1"/>
    <col min="58" max="61" width="9.28515625" style="75" bestFit="1" customWidth="1"/>
    <col min="62" max="62" width="10.28515625" style="75" bestFit="1" customWidth="1"/>
    <col min="63" max="63" width="11.5703125" style="75" bestFit="1" customWidth="1"/>
    <col min="64" max="67" width="9.28515625" style="75" bestFit="1" customWidth="1"/>
    <col min="68" max="68" width="9.5703125" style="75" bestFit="1" customWidth="1"/>
    <col min="69" max="72" width="9.28515625" style="75" bestFit="1" customWidth="1"/>
    <col min="73" max="73" width="13.5703125" style="75" bestFit="1" customWidth="1"/>
    <col min="74" max="74" width="9.5703125" style="75" bestFit="1" customWidth="1"/>
    <col min="75" max="75" width="10.85546875" style="75" bestFit="1" customWidth="1"/>
    <col min="76" max="76" width="9.28515625" style="75" bestFit="1" customWidth="1"/>
    <col min="77" max="80" width="10.85546875" style="75" bestFit="1" customWidth="1"/>
    <col min="81" max="81" width="12.140625" style="75" bestFit="1" customWidth="1"/>
    <col min="82" max="82" width="9.5703125" style="75" bestFit="1" customWidth="1"/>
    <col min="83" max="85" width="9.28515625" style="75" bestFit="1" customWidth="1"/>
    <col min="86" max="16384" width="9.140625" style="75"/>
  </cols>
  <sheetData>
    <row r="1" spans="1:85" x14ac:dyDescent="0.25">
      <c r="A1" s="69"/>
      <c r="B1" s="10" t="s">
        <v>0</v>
      </c>
      <c r="C1" s="11"/>
      <c r="D1" s="12"/>
      <c r="E1" s="10" t="s">
        <v>1</v>
      </c>
      <c r="F1" s="11"/>
      <c r="G1" s="11"/>
      <c r="H1" s="11"/>
      <c r="I1" s="11"/>
      <c r="J1" s="11"/>
      <c r="K1" s="12"/>
      <c r="L1" s="13" t="s">
        <v>2</v>
      </c>
      <c r="M1" s="14"/>
      <c r="N1" s="14"/>
      <c r="O1" s="14"/>
      <c r="P1" s="14"/>
      <c r="Q1" s="14"/>
      <c r="R1" s="70"/>
      <c r="S1" s="71"/>
      <c r="T1" s="15" t="s">
        <v>3</v>
      </c>
      <c r="U1" s="13" t="s">
        <v>4</v>
      </c>
      <c r="V1" s="72"/>
      <c r="W1" s="72"/>
      <c r="X1" s="72"/>
      <c r="Y1" s="73"/>
      <c r="Z1" s="13" t="s">
        <v>4</v>
      </c>
      <c r="AA1" s="72"/>
      <c r="AB1" s="72"/>
      <c r="AC1" s="72"/>
      <c r="AD1" s="72"/>
      <c r="AE1" s="73"/>
      <c r="AF1" s="13" t="s">
        <v>4</v>
      </c>
      <c r="AG1" s="72"/>
      <c r="AH1" s="72"/>
      <c r="AI1" s="72"/>
      <c r="AJ1" s="73"/>
      <c r="AK1" s="13" t="s">
        <v>4</v>
      </c>
      <c r="AL1" s="72"/>
      <c r="AM1" s="72"/>
      <c r="AN1" s="72"/>
      <c r="AO1" s="73"/>
      <c r="AP1" s="13" t="s">
        <v>4</v>
      </c>
      <c r="AQ1" s="72"/>
      <c r="AR1" s="72"/>
      <c r="AS1" s="72"/>
      <c r="AT1" s="72"/>
      <c r="AU1" s="72"/>
      <c r="AV1" s="73"/>
      <c r="AW1" s="13" t="s">
        <v>5</v>
      </c>
      <c r="AX1" s="14"/>
      <c r="AY1" s="14"/>
      <c r="AZ1" s="16"/>
      <c r="BA1" s="13" t="s">
        <v>5</v>
      </c>
      <c r="BB1" s="14"/>
      <c r="BC1" s="14"/>
      <c r="BD1" s="14"/>
      <c r="BE1" s="14"/>
      <c r="BF1" s="16"/>
      <c r="BG1" s="17" t="s">
        <v>6</v>
      </c>
      <c r="BH1" s="18"/>
      <c r="BI1" s="18"/>
      <c r="BJ1" s="18"/>
      <c r="BK1" s="18"/>
      <c r="BL1" s="18"/>
      <c r="BM1" s="18"/>
      <c r="BN1" s="18"/>
      <c r="BO1" s="19"/>
      <c r="BP1" s="17" t="s">
        <v>6</v>
      </c>
      <c r="BQ1" s="18"/>
      <c r="BR1" s="18"/>
      <c r="BS1" s="18"/>
      <c r="BT1" s="18"/>
      <c r="BU1" s="18"/>
      <c r="BV1" s="18"/>
      <c r="BW1" s="18"/>
      <c r="BX1" s="18"/>
      <c r="BY1" s="17" t="s">
        <v>6</v>
      </c>
      <c r="BZ1" s="18"/>
      <c r="CA1" s="18"/>
      <c r="CB1" s="18"/>
      <c r="CC1" s="18"/>
      <c r="CD1" s="18"/>
      <c r="CE1" s="19"/>
      <c r="CF1" s="74"/>
      <c r="CG1" s="74"/>
    </row>
    <row r="2" spans="1:85" x14ac:dyDescent="0.25">
      <c r="A2" s="76"/>
      <c r="B2" s="20" t="s">
        <v>3</v>
      </c>
      <c r="C2" s="20" t="s">
        <v>7</v>
      </c>
      <c r="D2" s="20" t="s">
        <v>8</v>
      </c>
      <c r="E2" s="20" t="s">
        <v>3</v>
      </c>
      <c r="F2" s="21" t="s">
        <v>9</v>
      </c>
      <c r="G2" s="22"/>
      <c r="H2" s="23"/>
      <c r="I2" s="20" t="s">
        <v>7</v>
      </c>
      <c r="J2" s="24" t="s">
        <v>8</v>
      </c>
      <c r="K2" s="20" t="s">
        <v>10</v>
      </c>
      <c r="L2" s="25" t="s">
        <v>3</v>
      </c>
      <c r="M2" s="26" t="s">
        <v>11</v>
      </c>
      <c r="N2" s="27"/>
      <c r="O2" s="28"/>
      <c r="P2" s="25" t="s">
        <v>12</v>
      </c>
      <c r="Q2" s="25" t="s">
        <v>13</v>
      </c>
      <c r="R2" s="25" t="s">
        <v>14</v>
      </c>
      <c r="S2" s="25" t="s">
        <v>15</v>
      </c>
      <c r="T2" s="29"/>
      <c r="U2" s="13" t="s">
        <v>16</v>
      </c>
      <c r="V2" s="14"/>
      <c r="W2" s="14"/>
      <c r="X2" s="14"/>
      <c r="Y2" s="16"/>
      <c r="Z2" s="13" t="s">
        <v>16</v>
      </c>
      <c r="AA2" s="14"/>
      <c r="AB2" s="14"/>
      <c r="AC2" s="14"/>
      <c r="AD2" s="14"/>
      <c r="AE2" s="16"/>
      <c r="AF2" s="13" t="s">
        <v>17</v>
      </c>
      <c r="AG2" s="14"/>
      <c r="AH2" s="14"/>
      <c r="AI2" s="14"/>
      <c r="AJ2" s="16"/>
      <c r="AK2" s="13" t="s">
        <v>18</v>
      </c>
      <c r="AL2" s="14"/>
      <c r="AM2" s="14"/>
      <c r="AN2" s="14"/>
      <c r="AO2" s="16"/>
      <c r="AP2" s="13" t="s">
        <v>19</v>
      </c>
      <c r="AQ2" s="14"/>
      <c r="AR2" s="14"/>
      <c r="AS2" s="14"/>
      <c r="AT2" s="16"/>
      <c r="AU2" s="30" t="s">
        <v>8</v>
      </c>
      <c r="AV2" s="30" t="s">
        <v>20</v>
      </c>
      <c r="AW2" s="13" t="s">
        <v>21</v>
      </c>
      <c r="AX2" s="14"/>
      <c r="AY2" s="14"/>
      <c r="AZ2" s="16"/>
      <c r="BA2" s="31" t="s">
        <v>22</v>
      </c>
      <c r="BB2" s="32"/>
      <c r="BC2" s="33"/>
      <c r="BD2" s="13" t="s">
        <v>23</v>
      </c>
      <c r="BE2" s="14"/>
      <c r="BF2" s="16"/>
      <c r="BG2" s="34" t="s">
        <v>11</v>
      </c>
      <c r="BH2" s="35"/>
      <c r="BI2" s="35"/>
      <c r="BJ2" s="35"/>
      <c r="BK2" s="35"/>
      <c r="BL2" s="35"/>
      <c r="BM2" s="35"/>
      <c r="BN2" s="35"/>
      <c r="BO2" s="36"/>
      <c r="BP2" s="37" t="s">
        <v>11</v>
      </c>
      <c r="BQ2" s="38"/>
      <c r="BR2" s="38"/>
      <c r="BS2" s="38"/>
      <c r="BT2" s="38"/>
      <c r="BU2" s="38"/>
      <c r="BV2" s="38"/>
      <c r="BW2" s="38"/>
      <c r="BX2" s="38"/>
      <c r="BY2" s="37" t="s">
        <v>11</v>
      </c>
      <c r="BZ2" s="38"/>
      <c r="CA2" s="38"/>
      <c r="CB2" s="38"/>
      <c r="CC2" s="39"/>
      <c r="CD2" s="40" t="s">
        <v>24</v>
      </c>
      <c r="CE2" s="40" t="s">
        <v>25</v>
      </c>
      <c r="CF2" s="74"/>
      <c r="CG2" s="74"/>
    </row>
    <row r="3" spans="1:85" x14ac:dyDescent="0.25">
      <c r="A3" s="76"/>
      <c r="B3" s="29"/>
      <c r="C3" s="29"/>
      <c r="D3" s="29"/>
      <c r="E3" s="29"/>
      <c r="F3" s="41" t="s">
        <v>26</v>
      </c>
      <c r="G3" s="41" t="s">
        <v>27</v>
      </c>
      <c r="H3" s="41" t="s">
        <v>28</v>
      </c>
      <c r="I3" s="29"/>
      <c r="J3" s="42"/>
      <c r="K3" s="29"/>
      <c r="L3" s="29"/>
      <c r="M3" s="40" t="s">
        <v>29</v>
      </c>
      <c r="N3" s="40" t="s">
        <v>30</v>
      </c>
      <c r="O3" s="40" t="s">
        <v>31</v>
      </c>
      <c r="P3" s="29"/>
      <c r="Q3" s="29"/>
      <c r="R3" s="29"/>
      <c r="S3" s="29"/>
      <c r="T3" s="29"/>
      <c r="U3" s="31" t="s">
        <v>11</v>
      </c>
      <c r="V3" s="32"/>
      <c r="W3" s="32"/>
      <c r="X3" s="32"/>
      <c r="Y3" s="33"/>
      <c r="Z3" s="31" t="s">
        <v>11</v>
      </c>
      <c r="AA3" s="32"/>
      <c r="AB3" s="32"/>
      <c r="AC3" s="32"/>
      <c r="AD3" s="32"/>
      <c r="AE3" s="33"/>
      <c r="AF3" s="31" t="s">
        <v>11</v>
      </c>
      <c r="AG3" s="32"/>
      <c r="AH3" s="32"/>
      <c r="AI3" s="32"/>
      <c r="AJ3" s="33"/>
      <c r="AK3" s="31" t="s">
        <v>11</v>
      </c>
      <c r="AL3" s="32"/>
      <c r="AM3" s="32"/>
      <c r="AN3" s="32"/>
      <c r="AO3" s="33"/>
      <c r="AP3" s="31" t="s">
        <v>11</v>
      </c>
      <c r="AQ3" s="32"/>
      <c r="AR3" s="32"/>
      <c r="AS3" s="32"/>
      <c r="AT3" s="33"/>
      <c r="AU3" s="43"/>
      <c r="AV3" s="43"/>
      <c r="AW3" s="44" t="s">
        <v>32</v>
      </c>
      <c r="AX3" s="44" t="s">
        <v>7</v>
      </c>
      <c r="AY3" s="44" t="s">
        <v>8</v>
      </c>
      <c r="AZ3" s="44" t="s">
        <v>20</v>
      </c>
      <c r="BA3" s="44" t="s">
        <v>32</v>
      </c>
      <c r="BB3" s="44" t="s">
        <v>7</v>
      </c>
      <c r="BC3" s="44" t="s">
        <v>8</v>
      </c>
      <c r="BD3" s="44" t="s">
        <v>32</v>
      </c>
      <c r="BE3" s="44" t="s">
        <v>7</v>
      </c>
      <c r="BF3" s="44" t="s">
        <v>8</v>
      </c>
      <c r="BG3" s="44" t="s">
        <v>33</v>
      </c>
      <c r="BH3" s="44" t="s">
        <v>7</v>
      </c>
      <c r="BI3" s="44" t="s">
        <v>8</v>
      </c>
      <c r="BJ3" s="44" t="s">
        <v>34</v>
      </c>
      <c r="BK3" s="44" t="s">
        <v>7</v>
      </c>
      <c r="BL3" s="44" t="s">
        <v>8</v>
      </c>
      <c r="BM3" s="44" t="s">
        <v>35</v>
      </c>
      <c r="BN3" s="44" t="s">
        <v>7</v>
      </c>
      <c r="BO3" s="44" t="s">
        <v>8</v>
      </c>
      <c r="BP3" s="44" t="s">
        <v>36</v>
      </c>
      <c r="BQ3" s="44" t="s">
        <v>7</v>
      </c>
      <c r="BR3" s="44" t="s">
        <v>8</v>
      </c>
      <c r="BS3" s="44" t="s">
        <v>37</v>
      </c>
      <c r="BT3" s="44" t="s">
        <v>8</v>
      </c>
      <c r="BU3" s="44" t="s">
        <v>38</v>
      </c>
      <c r="BV3" s="44" t="s">
        <v>8</v>
      </c>
      <c r="BW3" s="44" t="s">
        <v>39</v>
      </c>
      <c r="BX3" s="44" t="s">
        <v>8</v>
      </c>
      <c r="BY3" s="44" t="s">
        <v>40</v>
      </c>
      <c r="BZ3" s="44" t="s">
        <v>8</v>
      </c>
      <c r="CA3" s="44" t="s">
        <v>41</v>
      </c>
      <c r="CB3" s="44" t="s">
        <v>8</v>
      </c>
      <c r="CC3" s="44" t="s">
        <v>42</v>
      </c>
      <c r="CD3" s="45"/>
      <c r="CE3" s="45"/>
      <c r="CF3" s="74"/>
      <c r="CG3" s="74"/>
    </row>
    <row r="4" spans="1:85" x14ac:dyDescent="0.25">
      <c r="A4" s="76"/>
      <c r="B4" s="29"/>
      <c r="C4" s="29"/>
      <c r="D4" s="29"/>
      <c r="E4" s="29"/>
      <c r="F4" s="45"/>
      <c r="G4" s="45"/>
      <c r="H4" s="45"/>
      <c r="I4" s="29"/>
      <c r="J4" s="42"/>
      <c r="K4" s="29"/>
      <c r="L4" s="29"/>
      <c r="M4" s="45"/>
      <c r="N4" s="45"/>
      <c r="O4" s="45"/>
      <c r="P4" s="29"/>
      <c r="Q4" s="29"/>
      <c r="R4" s="29"/>
      <c r="S4" s="29"/>
      <c r="T4" s="29"/>
      <c r="U4" s="40" t="s">
        <v>32</v>
      </c>
      <c r="V4" s="40" t="s">
        <v>43</v>
      </c>
      <c r="W4" s="40" t="s">
        <v>44</v>
      </c>
      <c r="X4" s="40" t="s">
        <v>45</v>
      </c>
      <c r="Y4" s="40" t="s">
        <v>44</v>
      </c>
      <c r="Z4" s="40" t="s">
        <v>7</v>
      </c>
      <c r="AA4" s="40" t="s">
        <v>44</v>
      </c>
      <c r="AB4" s="40" t="s">
        <v>8</v>
      </c>
      <c r="AC4" s="40" t="s">
        <v>44</v>
      </c>
      <c r="AD4" s="40" t="s">
        <v>20</v>
      </c>
      <c r="AE4" s="40" t="s">
        <v>44</v>
      </c>
      <c r="AF4" s="40" t="s">
        <v>32</v>
      </c>
      <c r="AG4" s="40" t="s">
        <v>46</v>
      </c>
      <c r="AH4" s="40" t="s">
        <v>7</v>
      </c>
      <c r="AI4" s="40" t="s">
        <v>8</v>
      </c>
      <c r="AJ4" s="40" t="s">
        <v>20</v>
      </c>
      <c r="AK4" s="40" t="s">
        <v>32</v>
      </c>
      <c r="AL4" s="40" t="s">
        <v>47</v>
      </c>
      <c r="AM4" s="40" t="s">
        <v>7</v>
      </c>
      <c r="AN4" s="40" t="s">
        <v>8</v>
      </c>
      <c r="AO4" s="40" t="s">
        <v>20</v>
      </c>
      <c r="AP4" s="40" t="s">
        <v>32</v>
      </c>
      <c r="AQ4" s="40" t="s">
        <v>48</v>
      </c>
      <c r="AR4" s="40" t="s">
        <v>7</v>
      </c>
      <c r="AS4" s="40" t="s">
        <v>8</v>
      </c>
      <c r="AT4" s="40" t="s">
        <v>20</v>
      </c>
      <c r="AU4" s="43"/>
      <c r="AV4" s="43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5"/>
      <c r="CE4" s="45"/>
      <c r="CF4" s="74"/>
      <c r="CG4" s="74"/>
    </row>
    <row r="5" spans="1:85" x14ac:dyDescent="0.25">
      <c r="A5" s="76"/>
      <c r="B5" s="29"/>
      <c r="C5" s="29"/>
      <c r="D5" s="29"/>
      <c r="E5" s="29"/>
      <c r="F5" s="45"/>
      <c r="G5" s="45"/>
      <c r="H5" s="45"/>
      <c r="I5" s="29"/>
      <c r="J5" s="42"/>
      <c r="K5" s="29"/>
      <c r="L5" s="29"/>
      <c r="M5" s="45"/>
      <c r="N5" s="45"/>
      <c r="O5" s="45"/>
      <c r="P5" s="29"/>
      <c r="Q5" s="29"/>
      <c r="R5" s="29"/>
      <c r="S5" s="29"/>
      <c r="T5" s="29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3"/>
      <c r="AV5" s="43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5"/>
      <c r="CE5" s="45"/>
      <c r="CF5" s="74"/>
      <c r="CG5" s="74"/>
    </row>
    <row r="6" spans="1:85" x14ac:dyDescent="0.25">
      <c r="A6" s="77"/>
      <c r="B6" s="47"/>
      <c r="C6" s="47"/>
      <c r="D6" s="47"/>
      <c r="E6" s="47"/>
      <c r="F6" s="48"/>
      <c r="G6" s="48"/>
      <c r="H6" s="48"/>
      <c r="I6" s="47"/>
      <c r="J6" s="49"/>
      <c r="K6" s="47"/>
      <c r="L6" s="47"/>
      <c r="M6" s="48"/>
      <c r="N6" s="48"/>
      <c r="O6" s="48"/>
      <c r="P6" s="47"/>
      <c r="Q6" s="47"/>
      <c r="R6" s="47"/>
      <c r="S6" s="47"/>
      <c r="T6" s="47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50"/>
      <c r="AV6" s="50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48"/>
      <c r="CE6" s="48"/>
      <c r="CF6" s="74" t="s">
        <v>49</v>
      </c>
      <c r="CG6" s="74" t="s">
        <v>50</v>
      </c>
    </row>
    <row r="7" spans="1:85" x14ac:dyDescent="0.25">
      <c r="A7" s="78" t="s">
        <v>51</v>
      </c>
      <c r="B7" s="79" t="s">
        <v>52</v>
      </c>
      <c r="C7" s="80" t="s">
        <v>52</v>
      </c>
      <c r="D7" s="81" t="s">
        <v>53</v>
      </c>
      <c r="E7" s="79" t="s">
        <v>52</v>
      </c>
      <c r="F7" s="80" t="s">
        <v>52</v>
      </c>
      <c r="G7" s="80" t="s">
        <v>52</v>
      </c>
      <c r="H7" s="80" t="s">
        <v>52</v>
      </c>
      <c r="I7" s="80" t="s">
        <v>52</v>
      </c>
      <c r="J7" s="82" t="s">
        <v>53</v>
      </c>
      <c r="K7" s="80" t="s">
        <v>53</v>
      </c>
      <c r="L7" s="79" t="s">
        <v>52</v>
      </c>
      <c r="M7" s="80" t="s">
        <v>52</v>
      </c>
      <c r="N7" s="83" t="s">
        <v>52</v>
      </c>
      <c r="O7" s="83" t="s">
        <v>52</v>
      </c>
      <c r="P7" s="80" t="s">
        <v>52</v>
      </c>
      <c r="Q7" s="81" t="s">
        <v>53</v>
      </c>
      <c r="R7" s="80" t="s">
        <v>52</v>
      </c>
      <c r="S7" s="81" t="s">
        <v>53</v>
      </c>
      <c r="T7" s="79" t="s">
        <v>54</v>
      </c>
      <c r="U7" s="79" t="s">
        <v>54</v>
      </c>
      <c r="V7" s="79" t="s">
        <v>54</v>
      </c>
      <c r="W7" s="79" t="s">
        <v>54</v>
      </c>
      <c r="X7" s="79" t="s">
        <v>54</v>
      </c>
      <c r="Y7" s="80" t="s">
        <v>54</v>
      </c>
      <c r="Z7" s="79" t="s">
        <v>54</v>
      </c>
      <c r="AA7" s="79" t="s">
        <v>54</v>
      </c>
      <c r="AB7" s="80" t="s">
        <v>53</v>
      </c>
      <c r="AC7" s="80" t="s">
        <v>53</v>
      </c>
      <c r="AD7" s="80" t="s">
        <v>55</v>
      </c>
      <c r="AE7" s="80" t="s">
        <v>55</v>
      </c>
      <c r="AF7" s="79" t="s">
        <v>54</v>
      </c>
      <c r="AG7" s="79" t="s">
        <v>54</v>
      </c>
      <c r="AH7" s="79" t="s">
        <v>54</v>
      </c>
      <c r="AI7" s="80" t="s">
        <v>53</v>
      </c>
      <c r="AJ7" s="80" t="s">
        <v>55</v>
      </c>
      <c r="AK7" s="79" t="s">
        <v>54</v>
      </c>
      <c r="AL7" s="79" t="s">
        <v>54</v>
      </c>
      <c r="AM7" s="79" t="s">
        <v>54</v>
      </c>
      <c r="AN7" s="80" t="s">
        <v>53</v>
      </c>
      <c r="AO7" s="80" t="s">
        <v>55</v>
      </c>
      <c r="AP7" s="79" t="s">
        <v>54</v>
      </c>
      <c r="AQ7" s="79" t="s">
        <v>54</v>
      </c>
      <c r="AR7" s="79" t="s">
        <v>54</v>
      </c>
      <c r="AS7" s="80" t="s">
        <v>53</v>
      </c>
      <c r="AT7" s="80" t="s">
        <v>55</v>
      </c>
      <c r="AU7" s="84" t="s">
        <v>53</v>
      </c>
      <c r="AV7" s="84" t="s">
        <v>55</v>
      </c>
      <c r="AW7" s="79" t="s">
        <v>54</v>
      </c>
      <c r="AX7" s="79" t="s">
        <v>54</v>
      </c>
      <c r="AY7" s="80" t="s">
        <v>53</v>
      </c>
      <c r="AZ7" s="80" t="s">
        <v>55</v>
      </c>
      <c r="BA7" s="79" t="s">
        <v>54</v>
      </c>
      <c r="BB7" s="79" t="s">
        <v>54</v>
      </c>
      <c r="BC7" s="80" t="s">
        <v>56</v>
      </c>
      <c r="BD7" s="79" t="s">
        <v>57</v>
      </c>
      <c r="BE7" s="79" t="s">
        <v>52</v>
      </c>
      <c r="BF7" s="80" t="s">
        <v>56</v>
      </c>
      <c r="BG7" s="79" t="s">
        <v>52</v>
      </c>
      <c r="BH7" s="79"/>
      <c r="BI7" s="80" t="s">
        <v>56</v>
      </c>
      <c r="BJ7" s="80" t="s">
        <v>52</v>
      </c>
      <c r="BK7" s="80"/>
      <c r="BL7" s="80" t="s">
        <v>56</v>
      </c>
      <c r="BM7" s="79" t="s">
        <v>52</v>
      </c>
      <c r="BN7" s="79"/>
      <c r="BO7" s="80" t="s">
        <v>56</v>
      </c>
      <c r="BP7" s="80" t="s">
        <v>52</v>
      </c>
      <c r="BQ7" s="80"/>
      <c r="BR7" s="80" t="s">
        <v>56</v>
      </c>
      <c r="BS7" s="79" t="s">
        <v>52</v>
      </c>
      <c r="BT7" s="80" t="s">
        <v>56</v>
      </c>
      <c r="BU7" s="80" t="s">
        <v>54</v>
      </c>
      <c r="BV7" s="80" t="s">
        <v>56</v>
      </c>
      <c r="BW7" s="80" t="s">
        <v>57</v>
      </c>
      <c r="BX7" s="80" t="s">
        <v>56</v>
      </c>
      <c r="BY7" s="80" t="s">
        <v>52</v>
      </c>
      <c r="BZ7" s="80" t="s">
        <v>58</v>
      </c>
      <c r="CA7" s="80" t="s">
        <v>59</v>
      </c>
      <c r="CB7" s="80" t="s">
        <v>58</v>
      </c>
      <c r="CC7" s="80" t="s">
        <v>60</v>
      </c>
      <c r="CD7" s="80" t="s">
        <v>53</v>
      </c>
      <c r="CE7" s="80" t="s">
        <v>53</v>
      </c>
      <c r="CF7" s="74"/>
      <c r="CG7" s="74"/>
    </row>
    <row r="8" spans="1:85" x14ac:dyDescent="0.25">
      <c r="A8" s="52" t="s">
        <v>61</v>
      </c>
      <c r="B8" s="85">
        <f t="shared" ref="B8:AT8" si="0">B9+B21+B36+B51+B57+B64</f>
        <v>2519411</v>
      </c>
      <c r="C8" s="85">
        <f t="shared" si="0"/>
        <v>396995.04299999995</v>
      </c>
      <c r="D8" s="86">
        <f t="shared" si="0"/>
        <v>86630.472590000019</v>
      </c>
      <c r="E8" s="85">
        <f t="shared" si="0"/>
        <v>5496557</v>
      </c>
      <c r="F8" s="85">
        <f t="shared" si="0"/>
        <v>3147941.5</v>
      </c>
      <c r="G8" s="85">
        <f t="shared" si="0"/>
        <v>282990</v>
      </c>
      <c r="H8" s="85">
        <f t="shared" si="0"/>
        <v>179769</v>
      </c>
      <c r="I8" s="85">
        <f t="shared" si="0"/>
        <v>1603790.3143991518</v>
      </c>
      <c r="J8" s="86">
        <f t="shared" si="0"/>
        <v>308608.1859048832</v>
      </c>
      <c r="K8" s="87">
        <f t="shared" si="0"/>
        <v>795143.66200000013</v>
      </c>
      <c r="L8" s="87">
        <f t="shared" si="0"/>
        <v>29075314.631940853</v>
      </c>
      <c r="M8" s="85">
        <f t="shared" si="0"/>
        <v>24765234.031297565</v>
      </c>
      <c r="N8" s="85">
        <f t="shared" si="0"/>
        <v>4235438.6006432911</v>
      </c>
      <c r="O8" s="85">
        <f t="shared" si="0"/>
        <v>74641.999999999942</v>
      </c>
      <c r="P8" s="85">
        <f t="shared" si="0"/>
        <v>51115510.18630065</v>
      </c>
      <c r="Q8" s="86">
        <f t="shared" si="0"/>
        <v>3664556.9132138165</v>
      </c>
      <c r="R8" s="85">
        <f t="shared" si="0"/>
        <v>2831933.2499426468</v>
      </c>
      <c r="S8" s="86">
        <f t="shared" si="0"/>
        <v>24224.518544524701</v>
      </c>
      <c r="T8" s="86">
        <f t="shared" si="0"/>
        <v>361720.75149144861</v>
      </c>
      <c r="U8" s="86">
        <f t="shared" si="0"/>
        <v>277189.16349144862</v>
      </c>
      <c r="V8" s="86">
        <f t="shared" si="0"/>
        <v>213851.15896579839</v>
      </c>
      <c r="W8" s="86">
        <f t="shared" si="0"/>
        <v>59820.916871010035</v>
      </c>
      <c r="X8" s="86">
        <f t="shared" si="0"/>
        <v>63338.004525650293</v>
      </c>
      <c r="Y8" s="86">
        <f t="shared" si="0"/>
        <v>25297.450030053747</v>
      </c>
      <c r="Z8" s="86">
        <f t="shared" si="0"/>
        <v>418186.36138658004</v>
      </c>
      <c r="AA8" s="86">
        <f t="shared" si="0"/>
        <v>142276.40107478504</v>
      </c>
      <c r="AB8" s="86">
        <f t="shared" si="0"/>
        <v>740726.16901652771</v>
      </c>
      <c r="AC8" s="86">
        <f t="shared" si="0"/>
        <v>320066.46025498625</v>
      </c>
      <c r="AD8" s="86">
        <f t="shared" si="0"/>
        <v>5445065.1846352518</v>
      </c>
      <c r="AE8" s="86">
        <f t="shared" si="0"/>
        <v>3519219.9422106808</v>
      </c>
      <c r="AF8" s="86">
        <f t="shared" si="0"/>
        <v>71286.395899999989</v>
      </c>
      <c r="AG8" s="86">
        <f t="shared" si="0"/>
        <v>24978.628980470585</v>
      </c>
      <c r="AH8" s="86">
        <f t="shared" si="0"/>
        <v>106066.55037536987</v>
      </c>
      <c r="AI8" s="86">
        <f t="shared" si="0"/>
        <v>166995.31373887474</v>
      </c>
      <c r="AJ8" s="86">
        <f t="shared" si="0"/>
        <v>3912878.0964904521</v>
      </c>
      <c r="AK8" s="86">
        <f t="shared" si="0"/>
        <v>12623.9226</v>
      </c>
      <c r="AL8" s="86">
        <f t="shared" si="0"/>
        <v>2006.7136512499073</v>
      </c>
      <c r="AM8" s="86">
        <f t="shared" si="0"/>
        <v>18999.300778857549</v>
      </c>
      <c r="AN8" s="86">
        <f t="shared" si="0"/>
        <v>52068.035154927755</v>
      </c>
      <c r="AO8" s="86">
        <f t="shared" si="0"/>
        <v>83762.801284439978</v>
      </c>
      <c r="AP8" s="86">
        <f t="shared" si="0"/>
        <v>621.26949999999999</v>
      </c>
      <c r="AQ8" s="86">
        <f t="shared" si="0"/>
        <v>171.95413877587674</v>
      </c>
      <c r="AR8" s="86">
        <f t="shared" si="0"/>
        <v>632.65885059952041</v>
      </c>
      <c r="AS8" s="86">
        <f t="shared" si="0"/>
        <v>1849.2443805380044</v>
      </c>
      <c r="AT8" s="86">
        <f t="shared" si="0"/>
        <v>4505.9281966570743</v>
      </c>
      <c r="AU8" s="86">
        <f t="shared" ref="AU8:AU71" si="1">AB8+AI8+AN8+AS8</f>
        <v>961638.76229086821</v>
      </c>
      <c r="AV8" s="86">
        <f t="shared" ref="AV8:AV71" si="2">AD8+AJ8+AO8+AT8</f>
        <v>9446212.0106068011</v>
      </c>
      <c r="AW8" s="86">
        <f t="shared" ref="AW8:CE8" si="3">AW9+AW21+AW36+AW51+AW57+AW64</f>
        <v>18600.393499999998</v>
      </c>
      <c r="AX8" s="86">
        <f t="shared" si="3"/>
        <v>13064.472037608697</v>
      </c>
      <c r="AY8" s="86">
        <f t="shared" si="3"/>
        <v>2747.1281730522442</v>
      </c>
      <c r="AZ8" s="86">
        <f t="shared" si="3"/>
        <v>1803763.7861205249</v>
      </c>
      <c r="BA8" s="86">
        <f t="shared" si="3"/>
        <v>2529.6600000000008</v>
      </c>
      <c r="BB8" s="86">
        <f t="shared" si="3"/>
        <v>4452.8760169285279</v>
      </c>
      <c r="BC8" s="86">
        <f t="shared" si="3"/>
        <v>1631.9955655951162</v>
      </c>
      <c r="BD8" s="86">
        <f t="shared" si="3"/>
        <v>19561</v>
      </c>
      <c r="BE8" s="86">
        <f t="shared" si="3"/>
        <v>20004</v>
      </c>
      <c r="BF8" s="86">
        <f t="shared" si="3"/>
        <v>1763.1010000000003</v>
      </c>
      <c r="BG8" s="87">
        <f t="shared" si="3"/>
        <v>54117</v>
      </c>
      <c r="BH8" s="87">
        <f t="shared" si="3"/>
        <v>7812</v>
      </c>
      <c r="BI8" s="87">
        <f t="shared" si="3"/>
        <v>1235.1437500000002</v>
      </c>
      <c r="BJ8" s="87">
        <f t="shared" si="3"/>
        <v>2021003</v>
      </c>
      <c r="BK8" s="87">
        <f t="shared" si="3"/>
        <v>791252.16769001004</v>
      </c>
      <c r="BL8" s="87">
        <f t="shared" si="3"/>
        <v>21142.204343312784</v>
      </c>
      <c r="BM8" s="87">
        <f t="shared" si="3"/>
        <v>126133</v>
      </c>
      <c r="BN8" s="87">
        <f t="shared" si="3"/>
        <v>57891.9</v>
      </c>
      <c r="BO8" s="87">
        <f t="shared" si="3"/>
        <v>1480.2618299999999</v>
      </c>
      <c r="BP8" s="86">
        <f t="shared" si="3"/>
        <v>55782</v>
      </c>
      <c r="BQ8" s="86">
        <f t="shared" si="3"/>
        <v>5211</v>
      </c>
      <c r="BR8" s="86">
        <f t="shared" si="3"/>
        <v>206.34552000000002</v>
      </c>
      <c r="BS8" s="86">
        <f t="shared" si="3"/>
        <v>0</v>
      </c>
      <c r="BT8" s="86">
        <f t="shared" si="3"/>
        <v>0</v>
      </c>
      <c r="BU8" s="86">
        <f t="shared" si="3"/>
        <v>11418760.605</v>
      </c>
      <c r="BV8" s="86">
        <f t="shared" si="3"/>
        <v>68238.018155500002</v>
      </c>
      <c r="BW8" s="86">
        <f t="shared" si="3"/>
        <v>821015.19900000002</v>
      </c>
      <c r="BX8" s="86">
        <f t="shared" si="3"/>
        <v>3112.2709799999998</v>
      </c>
      <c r="BY8" s="86">
        <f t="shared" si="3"/>
        <v>215648.12</v>
      </c>
      <c r="BZ8" s="86">
        <f t="shared" si="3"/>
        <v>384488.321</v>
      </c>
      <c r="CA8" s="86">
        <f t="shared" si="3"/>
        <v>431748.67499999999</v>
      </c>
      <c r="CB8" s="86">
        <f t="shared" si="3"/>
        <v>293136.61496000004</v>
      </c>
      <c r="CC8" s="86">
        <f t="shared" si="3"/>
        <v>1195229</v>
      </c>
      <c r="CD8" s="86">
        <f t="shared" si="3"/>
        <v>16529.904600000002</v>
      </c>
      <c r="CE8" s="86">
        <f t="shared" si="3"/>
        <v>6924.1560000000009</v>
      </c>
      <c r="CF8" s="88"/>
      <c r="CG8" s="88"/>
    </row>
    <row r="9" spans="1:85" x14ac:dyDescent="0.25">
      <c r="A9" s="53" t="s">
        <v>62</v>
      </c>
      <c r="B9" s="89">
        <f t="shared" ref="B9:AT9" si="4">SUM(B10:B20)</f>
        <v>127999</v>
      </c>
      <c r="C9" s="89">
        <f t="shared" si="4"/>
        <v>30568.04</v>
      </c>
      <c r="D9" s="90">
        <f t="shared" si="4"/>
        <v>6967.3040000000001</v>
      </c>
      <c r="E9" s="89">
        <f t="shared" si="4"/>
        <v>493069</v>
      </c>
      <c r="F9" s="89">
        <f t="shared" si="4"/>
        <v>394981</v>
      </c>
      <c r="G9" s="89">
        <f t="shared" si="4"/>
        <v>29114</v>
      </c>
      <c r="H9" s="89">
        <f t="shared" si="4"/>
        <v>23823</v>
      </c>
      <c r="I9" s="89">
        <f t="shared" si="4"/>
        <v>165299.29999999999</v>
      </c>
      <c r="J9" s="91">
        <f t="shared" si="4"/>
        <v>33658.88646666667</v>
      </c>
      <c r="K9" s="92">
        <f t="shared" si="4"/>
        <v>66510.100000000006</v>
      </c>
      <c r="L9" s="92">
        <f t="shared" si="4"/>
        <v>7414398</v>
      </c>
      <c r="M9" s="89">
        <f t="shared" si="4"/>
        <v>6319949</v>
      </c>
      <c r="N9" s="89">
        <f t="shared" si="4"/>
        <v>1081888</v>
      </c>
      <c r="O9" s="89">
        <f t="shared" si="4"/>
        <v>12561</v>
      </c>
      <c r="P9" s="89">
        <f t="shared" si="4"/>
        <v>14619388.51166667</v>
      </c>
      <c r="Q9" s="91">
        <f t="shared" si="4"/>
        <v>1139808.7948595001</v>
      </c>
      <c r="R9" s="89">
        <f t="shared" si="4"/>
        <v>1460139.96</v>
      </c>
      <c r="S9" s="91">
        <f t="shared" si="4"/>
        <v>13508.297158846206</v>
      </c>
      <c r="T9" s="91">
        <f t="shared" si="4"/>
        <v>93684.753999999986</v>
      </c>
      <c r="U9" s="91">
        <f t="shared" si="4"/>
        <v>71075.699000000008</v>
      </c>
      <c r="V9" s="91">
        <f t="shared" si="4"/>
        <v>53856.122000000003</v>
      </c>
      <c r="W9" s="91">
        <f t="shared" si="4"/>
        <v>16192.140600000002</v>
      </c>
      <c r="X9" s="91">
        <f t="shared" si="4"/>
        <v>17219.577000000001</v>
      </c>
      <c r="Y9" s="91">
        <f t="shared" si="4"/>
        <v>9200.3165960000006</v>
      </c>
      <c r="Z9" s="91">
        <f t="shared" si="4"/>
        <v>115473.28030000001</v>
      </c>
      <c r="AA9" s="91">
        <f t="shared" si="4"/>
        <v>45287.489238999995</v>
      </c>
      <c r="AB9" s="91">
        <f t="shared" si="4"/>
        <v>231111.40561000002</v>
      </c>
      <c r="AC9" s="91">
        <f t="shared" si="4"/>
        <v>113881.38972779999</v>
      </c>
      <c r="AD9" s="91">
        <f t="shared" si="4"/>
        <v>1966426.7121040002</v>
      </c>
      <c r="AE9" s="91">
        <f t="shared" si="4"/>
        <v>1485538.7620800002</v>
      </c>
      <c r="AF9" s="91">
        <f t="shared" si="4"/>
        <v>18329.59</v>
      </c>
      <c r="AG9" s="91">
        <f t="shared" si="4"/>
        <v>7888.2478000000001</v>
      </c>
      <c r="AH9" s="91">
        <f t="shared" si="4"/>
        <v>26146.384999999998</v>
      </c>
      <c r="AI9" s="91">
        <f t="shared" si="4"/>
        <v>39423.523000000008</v>
      </c>
      <c r="AJ9" s="91">
        <f t="shared" si="4"/>
        <v>1376066.2159999998</v>
      </c>
      <c r="AK9" s="91">
        <f t="shared" si="4"/>
        <v>4155.0659999999998</v>
      </c>
      <c r="AL9" s="91">
        <f t="shared" si="4"/>
        <v>410.70100000000002</v>
      </c>
      <c r="AM9" s="91">
        <f t="shared" si="4"/>
        <v>7111.0625</v>
      </c>
      <c r="AN9" s="91">
        <f t="shared" si="4"/>
        <v>21372.266949999997</v>
      </c>
      <c r="AO9" s="91">
        <f t="shared" si="4"/>
        <v>24324.528999999999</v>
      </c>
      <c r="AP9" s="91">
        <f t="shared" si="4"/>
        <v>124.399</v>
      </c>
      <c r="AQ9" s="91">
        <f t="shared" si="4"/>
        <v>34.76</v>
      </c>
      <c r="AR9" s="91">
        <f t="shared" si="4"/>
        <v>144.10750000000002</v>
      </c>
      <c r="AS9" s="91">
        <f t="shared" si="4"/>
        <v>458.07239999999996</v>
      </c>
      <c r="AT9" s="91">
        <f t="shared" si="4"/>
        <v>1351.0129999999999</v>
      </c>
      <c r="AU9" s="91">
        <f t="shared" si="1"/>
        <v>292365.26796000003</v>
      </c>
      <c r="AV9" s="91">
        <f t="shared" si="2"/>
        <v>3368168.4701040001</v>
      </c>
      <c r="AW9" s="91">
        <f t="shared" ref="AW9:CE9" si="5">SUM(AW10:AW20)</f>
        <v>4927.9005000000006</v>
      </c>
      <c r="AX9" s="91">
        <f t="shared" si="5"/>
        <v>3159.1352550000001</v>
      </c>
      <c r="AY9" s="91">
        <f t="shared" si="5"/>
        <v>730.66000000000008</v>
      </c>
      <c r="AZ9" s="91">
        <f t="shared" si="5"/>
        <v>570127.30000000005</v>
      </c>
      <c r="BA9" s="91">
        <f t="shared" si="5"/>
        <v>564.26600000000008</v>
      </c>
      <c r="BB9" s="91">
        <f t="shared" si="5"/>
        <v>1804.0120000000002</v>
      </c>
      <c r="BC9" s="91">
        <f t="shared" si="5"/>
        <v>744.79499999999996</v>
      </c>
      <c r="BD9" s="91">
        <f t="shared" si="5"/>
        <v>4344</v>
      </c>
      <c r="BE9" s="91">
        <f t="shared" si="5"/>
        <v>2857</v>
      </c>
      <c r="BF9" s="91">
        <f t="shared" si="5"/>
        <v>219.92</v>
      </c>
      <c r="BG9" s="92">
        <f t="shared" si="5"/>
        <v>1084</v>
      </c>
      <c r="BH9" s="92">
        <f t="shared" si="5"/>
        <v>272</v>
      </c>
      <c r="BI9" s="92">
        <f t="shared" si="5"/>
        <v>41.934000000000005</v>
      </c>
      <c r="BJ9" s="92">
        <f t="shared" si="5"/>
        <v>66531</v>
      </c>
      <c r="BK9" s="92">
        <f t="shared" si="5"/>
        <v>36513.82</v>
      </c>
      <c r="BL9" s="92">
        <f t="shared" si="5"/>
        <v>1136.3438999999998</v>
      </c>
      <c r="BM9" s="92">
        <f t="shared" si="5"/>
        <v>11</v>
      </c>
      <c r="BN9" s="92">
        <f t="shared" si="5"/>
        <v>1</v>
      </c>
      <c r="BO9" s="92">
        <f t="shared" si="5"/>
        <v>0</v>
      </c>
      <c r="BP9" s="91">
        <f t="shared" si="5"/>
        <v>406</v>
      </c>
      <c r="BQ9" s="91">
        <f t="shared" si="5"/>
        <v>56</v>
      </c>
      <c r="BR9" s="91">
        <f t="shared" si="5"/>
        <v>4.4550000000000001</v>
      </c>
      <c r="BS9" s="91">
        <f t="shared" si="5"/>
        <v>0</v>
      </c>
      <c r="BT9" s="91">
        <f t="shared" si="5"/>
        <v>0</v>
      </c>
      <c r="BU9" s="91">
        <f t="shared" si="5"/>
        <v>2711340</v>
      </c>
      <c r="BV9" s="91">
        <f t="shared" si="5"/>
        <v>22702.8649855</v>
      </c>
      <c r="BW9" s="91">
        <f t="shared" si="5"/>
        <v>398770</v>
      </c>
      <c r="BX9" s="91">
        <f t="shared" si="5"/>
        <v>1441.0316800000001</v>
      </c>
      <c r="BY9" s="91">
        <f t="shared" si="5"/>
        <v>937</v>
      </c>
      <c r="BZ9" s="91">
        <f t="shared" si="5"/>
        <v>3847.0940000000001</v>
      </c>
      <c r="CA9" s="91">
        <f t="shared" si="5"/>
        <v>240980</v>
      </c>
      <c r="CB9" s="91">
        <f t="shared" si="5"/>
        <v>125816.66696</v>
      </c>
      <c r="CC9" s="91">
        <f t="shared" si="5"/>
        <v>126528</v>
      </c>
      <c r="CD9" s="91">
        <f t="shared" si="5"/>
        <v>1636.047</v>
      </c>
      <c r="CE9" s="91">
        <f t="shared" si="5"/>
        <v>795.37</v>
      </c>
      <c r="CF9" s="88"/>
      <c r="CG9" s="88"/>
    </row>
    <row r="10" spans="1:85" x14ac:dyDescent="0.25">
      <c r="A10" s="54" t="s">
        <v>63</v>
      </c>
      <c r="B10" s="93">
        <v>22972</v>
      </c>
      <c r="C10" s="93">
        <v>6070</v>
      </c>
      <c r="D10" s="94">
        <v>1318</v>
      </c>
      <c r="E10" s="93">
        <v>135697</v>
      </c>
      <c r="F10" s="93">
        <v>119400</v>
      </c>
      <c r="G10" s="93">
        <v>15385</v>
      </c>
      <c r="H10" s="93">
        <v>13161</v>
      </c>
      <c r="I10" s="93">
        <v>43102</v>
      </c>
      <c r="J10" s="95">
        <v>9688</v>
      </c>
      <c r="K10" s="94">
        <v>39393</v>
      </c>
      <c r="L10" s="93">
        <f t="shared" ref="L10:L20" si="6">M10+N10+O10</f>
        <v>1589941</v>
      </c>
      <c r="M10" s="93">
        <v>1410269</v>
      </c>
      <c r="N10" s="93">
        <v>177052</v>
      </c>
      <c r="O10" s="93">
        <v>2620</v>
      </c>
      <c r="P10" s="95">
        <v>3489121</v>
      </c>
      <c r="Q10" s="93">
        <v>270984</v>
      </c>
      <c r="R10" s="95"/>
      <c r="S10" s="95"/>
      <c r="T10" s="95">
        <f t="shared" ref="T10:T20" si="7">U10+AF10+AK10+AP10</f>
        <v>22744.29</v>
      </c>
      <c r="U10" s="96">
        <f t="shared" ref="U10:U20" si="8">V10+X10</f>
        <v>17191</v>
      </c>
      <c r="V10" s="96">
        <v>12073</v>
      </c>
      <c r="W10" s="96">
        <v>5167</v>
      </c>
      <c r="X10" s="96">
        <v>5118</v>
      </c>
      <c r="Y10" s="96">
        <v>3795</v>
      </c>
      <c r="Z10" s="96">
        <v>29626</v>
      </c>
      <c r="AA10" s="96">
        <v>15433</v>
      </c>
      <c r="AB10" s="96">
        <v>62742</v>
      </c>
      <c r="AC10" s="96">
        <v>37430</v>
      </c>
      <c r="AD10" s="96">
        <v>676140</v>
      </c>
      <c r="AE10" s="96">
        <v>630048</v>
      </c>
      <c r="AF10" s="95">
        <v>4911.5</v>
      </c>
      <c r="AG10" s="95">
        <v>2018.5</v>
      </c>
      <c r="AH10" s="95">
        <v>7603</v>
      </c>
      <c r="AI10" s="95">
        <v>12432</v>
      </c>
      <c r="AJ10" s="95">
        <v>424746</v>
      </c>
      <c r="AK10" s="95">
        <v>634.08999999999992</v>
      </c>
      <c r="AL10" s="95">
        <v>60</v>
      </c>
      <c r="AM10" s="95">
        <v>998.5</v>
      </c>
      <c r="AN10" s="95">
        <v>2914.02</v>
      </c>
      <c r="AO10" s="95">
        <v>4087</v>
      </c>
      <c r="AP10" s="95">
        <v>7.7</v>
      </c>
      <c r="AQ10" s="95">
        <v>2</v>
      </c>
      <c r="AR10" s="95">
        <v>6</v>
      </c>
      <c r="AS10" s="95">
        <v>24</v>
      </c>
      <c r="AT10" s="95">
        <v>51</v>
      </c>
      <c r="AU10" s="97">
        <f t="shared" si="1"/>
        <v>78112.02</v>
      </c>
      <c r="AV10" s="97">
        <f t="shared" si="2"/>
        <v>1105024</v>
      </c>
      <c r="AW10" s="95">
        <v>2714</v>
      </c>
      <c r="AX10" s="95">
        <v>1984</v>
      </c>
      <c r="AY10" s="98">
        <v>483</v>
      </c>
      <c r="AZ10" s="95">
        <v>191445</v>
      </c>
      <c r="BA10" s="95">
        <v>115</v>
      </c>
      <c r="BB10" s="95">
        <v>410</v>
      </c>
      <c r="BC10" s="95">
        <v>150</v>
      </c>
      <c r="BD10" s="95">
        <v>3935</v>
      </c>
      <c r="BE10" s="95">
        <v>2515</v>
      </c>
      <c r="BF10" s="95">
        <v>196</v>
      </c>
      <c r="BG10" s="94">
        <v>688</v>
      </c>
      <c r="BH10" s="94">
        <v>159</v>
      </c>
      <c r="BI10" s="94">
        <v>21</v>
      </c>
      <c r="BJ10" s="94">
        <v>7550</v>
      </c>
      <c r="BK10" s="94">
        <v>3553</v>
      </c>
      <c r="BL10" s="94">
        <v>91</v>
      </c>
      <c r="BM10" s="94"/>
      <c r="BN10" s="94"/>
      <c r="BO10" s="94"/>
      <c r="BP10" s="95">
        <v>65</v>
      </c>
      <c r="BQ10" s="95"/>
      <c r="BR10" s="95"/>
      <c r="BS10" s="95"/>
      <c r="BT10" s="95"/>
      <c r="BU10" s="95">
        <v>442440</v>
      </c>
      <c r="BV10" s="95">
        <v>3993</v>
      </c>
      <c r="BW10" s="95">
        <v>35850</v>
      </c>
      <c r="BX10" s="95">
        <v>220</v>
      </c>
      <c r="BY10" s="95">
        <v>0</v>
      </c>
      <c r="BZ10" s="95">
        <v>0</v>
      </c>
      <c r="CA10" s="95">
        <v>11601</v>
      </c>
      <c r="CB10" s="95">
        <v>7418</v>
      </c>
      <c r="CC10" s="95">
        <v>23332</v>
      </c>
      <c r="CD10" s="95">
        <v>577</v>
      </c>
      <c r="CE10" s="95">
        <v>84</v>
      </c>
      <c r="CF10" s="99"/>
      <c r="CG10" s="99"/>
    </row>
    <row r="11" spans="1:85" x14ac:dyDescent="0.25">
      <c r="A11" s="55" t="s">
        <v>64</v>
      </c>
      <c r="B11" s="93">
        <v>20075</v>
      </c>
      <c r="C11" s="93">
        <v>5700</v>
      </c>
      <c r="D11" s="94">
        <v>1304.5999999999999</v>
      </c>
      <c r="E11" s="93">
        <v>105424</v>
      </c>
      <c r="F11" s="93">
        <v>96725</v>
      </c>
      <c r="G11" s="93">
        <v>8699</v>
      </c>
      <c r="H11" s="93">
        <v>6339</v>
      </c>
      <c r="I11" s="93">
        <v>27564</v>
      </c>
      <c r="J11" s="95">
        <v>4745</v>
      </c>
      <c r="K11" s="94">
        <v>15686.4</v>
      </c>
      <c r="L11" s="93">
        <f t="shared" si="6"/>
        <v>574324</v>
      </c>
      <c r="M11" s="93">
        <v>477526</v>
      </c>
      <c r="N11" s="93">
        <v>95535</v>
      </c>
      <c r="O11" s="93">
        <v>1263</v>
      </c>
      <c r="P11" s="93">
        <v>1072922</v>
      </c>
      <c r="Q11" s="95">
        <v>77961</v>
      </c>
      <c r="R11" s="93"/>
      <c r="S11" s="95"/>
      <c r="T11" s="95">
        <f t="shared" si="7"/>
        <v>8840.7999999999993</v>
      </c>
      <c r="U11" s="96">
        <f t="shared" si="8"/>
        <v>7603.5</v>
      </c>
      <c r="V11" s="95">
        <v>5025</v>
      </c>
      <c r="W11" s="95">
        <v>3787.6</v>
      </c>
      <c r="X11" s="95">
        <v>2578.5</v>
      </c>
      <c r="Y11" s="95">
        <v>1968.3000000000002</v>
      </c>
      <c r="Z11" s="95">
        <v>11801.9</v>
      </c>
      <c r="AA11" s="95">
        <v>9221.1999999999989</v>
      </c>
      <c r="AB11" s="95">
        <v>23259.1</v>
      </c>
      <c r="AC11" s="95">
        <v>19794.2</v>
      </c>
      <c r="AD11" s="95">
        <v>327523.40000000002</v>
      </c>
      <c r="AE11" s="95">
        <v>296227.60000000003</v>
      </c>
      <c r="AF11" s="95">
        <v>1096.9000000000001</v>
      </c>
      <c r="AG11" s="95">
        <v>515.20000000000005</v>
      </c>
      <c r="AH11" s="95">
        <v>949.19999999999993</v>
      </c>
      <c r="AI11" s="95">
        <v>1767.6</v>
      </c>
      <c r="AJ11" s="95">
        <v>98138.5</v>
      </c>
      <c r="AK11" s="95">
        <v>135.4</v>
      </c>
      <c r="AL11" s="95">
        <v>19.399999999999999</v>
      </c>
      <c r="AM11" s="95">
        <v>251</v>
      </c>
      <c r="AN11" s="95">
        <v>800.6</v>
      </c>
      <c r="AO11" s="95">
        <v>858.5</v>
      </c>
      <c r="AP11" s="95">
        <v>5</v>
      </c>
      <c r="AQ11" s="95">
        <v>2</v>
      </c>
      <c r="AR11" s="95">
        <v>3.1</v>
      </c>
      <c r="AS11" s="95">
        <v>10.4</v>
      </c>
      <c r="AT11" s="95">
        <v>61</v>
      </c>
      <c r="AU11" s="97">
        <f t="shared" si="1"/>
        <v>25837.699999999997</v>
      </c>
      <c r="AV11" s="97">
        <f t="shared" si="2"/>
        <v>426581.4</v>
      </c>
      <c r="AW11" s="95">
        <v>1028</v>
      </c>
      <c r="AX11" s="95">
        <v>132.6</v>
      </c>
      <c r="AY11" s="95">
        <v>40.799999999999997</v>
      </c>
      <c r="AZ11" s="95">
        <v>223216.3</v>
      </c>
      <c r="BA11" s="95">
        <v>115.5</v>
      </c>
      <c r="BB11" s="95">
        <v>393.2</v>
      </c>
      <c r="BC11" s="95">
        <v>177.8</v>
      </c>
      <c r="BD11" s="95"/>
      <c r="BE11" s="95"/>
      <c r="BF11" s="95"/>
      <c r="BG11" s="94"/>
      <c r="BH11" s="94"/>
      <c r="BI11" s="94"/>
      <c r="BJ11" s="94"/>
      <c r="BK11" s="94"/>
      <c r="BL11" s="94"/>
      <c r="BM11" s="94"/>
      <c r="BN11" s="94"/>
      <c r="BO11" s="94"/>
      <c r="BP11" s="95"/>
      <c r="BQ11" s="95"/>
      <c r="BR11" s="100"/>
      <c r="BS11" s="95"/>
      <c r="BT11" s="95"/>
      <c r="BU11" s="95">
        <v>189761</v>
      </c>
      <c r="BV11" s="95">
        <v>820</v>
      </c>
      <c r="BW11" s="95">
        <v>16560</v>
      </c>
      <c r="BX11" s="101">
        <v>27.5</v>
      </c>
      <c r="BY11" s="95">
        <v>253</v>
      </c>
      <c r="BZ11" s="95">
        <v>100</v>
      </c>
      <c r="CA11" s="95">
        <v>93671</v>
      </c>
      <c r="CB11" s="95">
        <v>20000</v>
      </c>
      <c r="CC11" s="95">
        <v>15497</v>
      </c>
      <c r="CD11" s="95">
        <v>75</v>
      </c>
      <c r="CE11" s="102">
        <v>290</v>
      </c>
      <c r="CF11" s="99"/>
      <c r="CG11" s="99"/>
    </row>
    <row r="12" spans="1:85" x14ac:dyDescent="0.25">
      <c r="A12" s="55" t="s">
        <v>65</v>
      </c>
      <c r="B12" s="93">
        <v>2368</v>
      </c>
      <c r="C12" s="93">
        <v>761</v>
      </c>
      <c r="D12" s="94">
        <v>140.9</v>
      </c>
      <c r="E12" s="93">
        <v>32603</v>
      </c>
      <c r="F12" s="93">
        <v>28282</v>
      </c>
      <c r="G12" s="93">
        <v>533</v>
      </c>
      <c r="H12" s="93">
        <v>500</v>
      </c>
      <c r="I12" s="93">
        <v>13283.5</v>
      </c>
      <c r="J12" s="95">
        <v>2288.1999999999998</v>
      </c>
      <c r="K12" s="94">
        <v>1235</v>
      </c>
      <c r="L12" s="93">
        <f t="shared" si="6"/>
        <v>418278</v>
      </c>
      <c r="M12" s="93">
        <v>371219</v>
      </c>
      <c r="N12" s="93">
        <v>46292</v>
      </c>
      <c r="O12" s="93">
        <v>767</v>
      </c>
      <c r="P12" s="93">
        <v>821341</v>
      </c>
      <c r="Q12" s="95">
        <v>66022.899999999994</v>
      </c>
      <c r="R12" s="93"/>
      <c r="S12" s="95"/>
      <c r="T12" s="95">
        <f t="shared" si="7"/>
        <v>4792.8999999999996</v>
      </c>
      <c r="U12" s="96">
        <f t="shared" si="8"/>
        <v>3750.8</v>
      </c>
      <c r="V12" s="95">
        <v>2069.5</v>
      </c>
      <c r="W12" s="95">
        <v>254.60000000000002</v>
      </c>
      <c r="X12" s="95">
        <v>1681.3</v>
      </c>
      <c r="Y12" s="95">
        <v>880.7</v>
      </c>
      <c r="Z12" s="95">
        <v>4803</v>
      </c>
      <c r="AA12" s="95">
        <v>910.9</v>
      </c>
      <c r="AB12" s="95">
        <v>9350.6</v>
      </c>
      <c r="AC12" s="95">
        <v>3043.3</v>
      </c>
      <c r="AD12" s="95">
        <v>165566.80000000002</v>
      </c>
      <c r="AE12" s="95">
        <v>132816.1</v>
      </c>
      <c r="AF12" s="95">
        <v>786.2</v>
      </c>
      <c r="AG12" s="95">
        <v>328.6</v>
      </c>
      <c r="AH12" s="95">
        <v>1065.8</v>
      </c>
      <c r="AI12" s="95">
        <v>1318.3</v>
      </c>
      <c r="AJ12" s="95">
        <v>43463.7</v>
      </c>
      <c r="AK12" s="95">
        <v>231.2</v>
      </c>
      <c r="AL12" s="95">
        <v>35.700000000000003</v>
      </c>
      <c r="AM12" s="95">
        <v>423</v>
      </c>
      <c r="AN12" s="95">
        <v>1219.2</v>
      </c>
      <c r="AO12" s="95">
        <v>2213</v>
      </c>
      <c r="AP12" s="95">
        <v>24.7</v>
      </c>
      <c r="AQ12" s="95">
        <v>5</v>
      </c>
      <c r="AR12" s="95">
        <v>34.9</v>
      </c>
      <c r="AS12" s="95">
        <v>118.4</v>
      </c>
      <c r="AT12" s="95">
        <v>254.2</v>
      </c>
      <c r="AU12" s="97">
        <f t="shared" si="1"/>
        <v>12006.5</v>
      </c>
      <c r="AV12" s="97">
        <f t="shared" si="2"/>
        <v>211497.7</v>
      </c>
      <c r="AW12" s="95">
        <v>78.7</v>
      </c>
      <c r="AX12" s="95">
        <v>107.1</v>
      </c>
      <c r="AY12" s="95">
        <v>22.1</v>
      </c>
      <c r="AZ12" s="95">
        <v>12807</v>
      </c>
      <c r="BA12" s="95">
        <v>48.2</v>
      </c>
      <c r="BB12" s="95">
        <v>155.4</v>
      </c>
      <c r="BC12" s="95">
        <v>63.5</v>
      </c>
      <c r="BD12" s="95"/>
      <c r="BE12" s="95"/>
      <c r="BF12" s="95"/>
      <c r="BG12" s="94">
        <v>72</v>
      </c>
      <c r="BH12" s="94">
        <v>11</v>
      </c>
      <c r="BI12" s="94">
        <v>1.9000000000000001</v>
      </c>
      <c r="BJ12" s="94">
        <v>1914</v>
      </c>
      <c r="BK12" s="94">
        <v>1002</v>
      </c>
      <c r="BL12" s="94">
        <v>20.100000000000001</v>
      </c>
      <c r="BM12" s="94">
        <v>11</v>
      </c>
      <c r="BN12" s="94">
        <v>1</v>
      </c>
      <c r="BO12" s="94">
        <v>0</v>
      </c>
      <c r="BP12" s="95">
        <v>6</v>
      </c>
      <c r="BQ12" s="95">
        <v>5</v>
      </c>
      <c r="BR12" s="95">
        <v>0.1</v>
      </c>
      <c r="BS12" s="95"/>
      <c r="BT12" s="95"/>
      <c r="BU12" s="95">
        <v>212247</v>
      </c>
      <c r="BV12" s="95">
        <v>1753.4</v>
      </c>
      <c r="BW12" s="95">
        <v>9131</v>
      </c>
      <c r="BX12" s="95">
        <v>17.2</v>
      </c>
      <c r="BY12" s="95">
        <v>1</v>
      </c>
      <c r="BZ12" s="95">
        <v>0</v>
      </c>
      <c r="CA12" s="95">
        <v>105</v>
      </c>
      <c r="CB12" s="95">
        <v>131</v>
      </c>
      <c r="CC12" s="95">
        <v>1092</v>
      </c>
      <c r="CD12" s="95">
        <v>11.4</v>
      </c>
      <c r="CE12" s="95"/>
      <c r="CF12" s="103"/>
      <c r="CG12" s="103"/>
    </row>
    <row r="13" spans="1:85" x14ac:dyDescent="0.25">
      <c r="A13" s="55" t="s">
        <v>66</v>
      </c>
      <c r="B13" s="93">
        <v>43242</v>
      </c>
      <c r="C13" s="93">
        <v>5137</v>
      </c>
      <c r="D13" s="94">
        <v>912.6</v>
      </c>
      <c r="E13" s="93">
        <v>18563</v>
      </c>
      <c r="F13" s="93">
        <v>5514</v>
      </c>
      <c r="G13" s="93">
        <v>353</v>
      </c>
      <c r="H13" s="93">
        <v>255</v>
      </c>
      <c r="I13" s="93">
        <v>4428</v>
      </c>
      <c r="J13" s="95">
        <v>897.4</v>
      </c>
      <c r="K13" s="94">
        <v>3015</v>
      </c>
      <c r="L13" s="93">
        <f t="shared" si="6"/>
        <v>374524</v>
      </c>
      <c r="M13" s="93">
        <v>331175</v>
      </c>
      <c r="N13" s="93">
        <v>42405</v>
      </c>
      <c r="O13" s="93">
        <v>944</v>
      </c>
      <c r="P13" s="93">
        <v>939792</v>
      </c>
      <c r="Q13" s="95">
        <v>56694.6</v>
      </c>
      <c r="R13" s="93">
        <v>1675</v>
      </c>
      <c r="S13" s="95">
        <v>19.8</v>
      </c>
      <c r="T13" s="95">
        <f t="shared" si="7"/>
        <v>2882.2000000000003</v>
      </c>
      <c r="U13" s="96">
        <f t="shared" si="8"/>
        <v>2199.1999999999998</v>
      </c>
      <c r="V13" s="95">
        <v>1825.6</v>
      </c>
      <c r="W13" s="95">
        <v>308.3</v>
      </c>
      <c r="X13" s="95">
        <v>373.59999999999997</v>
      </c>
      <c r="Y13" s="95">
        <v>149.4</v>
      </c>
      <c r="Z13" s="95">
        <v>4118.1000000000004</v>
      </c>
      <c r="AA13" s="95">
        <v>1066.5</v>
      </c>
      <c r="AB13" s="95">
        <v>6904.2</v>
      </c>
      <c r="AC13" s="95">
        <v>2773.3</v>
      </c>
      <c r="AD13" s="95">
        <v>41024.1</v>
      </c>
      <c r="AE13" s="95">
        <v>30281.3</v>
      </c>
      <c r="AF13" s="95">
        <v>460.8</v>
      </c>
      <c r="AG13" s="95">
        <v>216.5</v>
      </c>
      <c r="AH13" s="95">
        <v>1005.3</v>
      </c>
      <c r="AI13" s="95">
        <v>1167.5</v>
      </c>
      <c r="AJ13" s="95">
        <v>40783.1</v>
      </c>
      <c r="AK13" s="95">
        <v>206.4</v>
      </c>
      <c r="AL13" s="95">
        <v>25.600000000000005</v>
      </c>
      <c r="AM13" s="95">
        <v>379.00000000000006</v>
      </c>
      <c r="AN13" s="95">
        <v>1110.7</v>
      </c>
      <c r="AO13" s="95">
        <v>1625.8000000000002</v>
      </c>
      <c r="AP13" s="95">
        <v>15.8</v>
      </c>
      <c r="AQ13" s="95">
        <v>4.2</v>
      </c>
      <c r="AR13" s="95">
        <v>16.999999999999996</v>
      </c>
      <c r="AS13" s="95">
        <v>55.6</v>
      </c>
      <c r="AT13" s="95">
        <v>107.60000000000001</v>
      </c>
      <c r="AU13" s="97">
        <f t="shared" si="1"/>
        <v>9238</v>
      </c>
      <c r="AV13" s="97">
        <f t="shared" si="2"/>
        <v>83540.600000000006</v>
      </c>
      <c r="AW13" s="95">
        <v>1.5</v>
      </c>
      <c r="AX13" s="95">
        <v>4.0999999999999996</v>
      </c>
      <c r="AY13" s="95">
        <v>1.3</v>
      </c>
      <c r="AZ13" s="95">
        <v>182</v>
      </c>
      <c r="BA13" s="95">
        <v>23</v>
      </c>
      <c r="BB13" s="95">
        <v>78.400000000000006</v>
      </c>
      <c r="BC13" s="95">
        <v>12.200000000000001</v>
      </c>
      <c r="BD13" s="95"/>
      <c r="BE13" s="95"/>
      <c r="BF13" s="95"/>
      <c r="BG13" s="94">
        <v>88</v>
      </c>
      <c r="BH13" s="94">
        <v>19</v>
      </c>
      <c r="BI13" s="94">
        <v>2.8000000000000003</v>
      </c>
      <c r="BJ13" s="94">
        <v>12884</v>
      </c>
      <c r="BK13" s="94">
        <v>5565</v>
      </c>
      <c r="BL13" s="94">
        <v>162.29799999999997</v>
      </c>
      <c r="BM13" s="94"/>
      <c r="BN13" s="94"/>
      <c r="BO13" s="94"/>
      <c r="BP13" s="95">
        <v>124</v>
      </c>
      <c r="BQ13" s="95">
        <v>13</v>
      </c>
      <c r="BR13" s="95">
        <v>0.70000000000000007</v>
      </c>
      <c r="BS13" s="95"/>
      <c r="BT13" s="95"/>
      <c r="BU13" s="95">
        <v>142250</v>
      </c>
      <c r="BV13" s="95">
        <v>4452.7999999999993</v>
      </c>
      <c r="BW13" s="95">
        <v>1869</v>
      </c>
      <c r="BX13" s="95">
        <v>5.6</v>
      </c>
      <c r="BY13" s="95">
        <v>42</v>
      </c>
      <c r="BZ13" s="95">
        <v>900</v>
      </c>
      <c r="CA13" s="95">
        <v>794</v>
      </c>
      <c r="CB13" s="95">
        <v>920</v>
      </c>
      <c r="CC13" s="95">
        <v>15922</v>
      </c>
      <c r="CD13" s="95">
        <v>263.2</v>
      </c>
      <c r="CE13" s="95">
        <v>0</v>
      </c>
      <c r="CF13" s="103"/>
      <c r="CG13" s="103"/>
    </row>
    <row r="14" spans="1:85" x14ac:dyDescent="0.25">
      <c r="A14" s="54" t="s">
        <v>67</v>
      </c>
      <c r="B14" s="104">
        <v>4374</v>
      </c>
      <c r="C14" s="93">
        <v>1625</v>
      </c>
      <c r="D14" s="94">
        <v>403</v>
      </c>
      <c r="E14" s="93">
        <v>20314</v>
      </c>
      <c r="F14" s="93">
        <v>16606</v>
      </c>
      <c r="G14" s="93">
        <v>0</v>
      </c>
      <c r="H14" s="93">
        <v>0</v>
      </c>
      <c r="I14" s="93">
        <v>7574</v>
      </c>
      <c r="J14" s="95">
        <v>1603.4</v>
      </c>
      <c r="K14" s="94"/>
      <c r="L14" s="93">
        <f t="shared" si="6"/>
        <v>617789</v>
      </c>
      <c r="M14" s="93">
        <v>534877</v>
      </c>
      <c r="N14" s="93">
        <v>82099</v>
      </c>
      <c r="O14" s="93">
        <v>813</v>
      </c>
      <c r="P14" s="93">
        <v>1222693</v>
      </c>
      <c r="Q14" s="95">
        <v>91228</v>
      </c>
      <c r="R14" s="93">
        <v>18581</v>
      </c>
      <c r="S14" s="95">
        <v>157.5</v>
      </c>
      <c r="T14" s="95">
        <f t="shared" si="7"/>
        <v>10598.8</v>
      </c>
      <c r="U14" s="96">
        <f t="shared" si="8"/>
        <v>8652.9</v>
      </c>
      <c r="V14" s="95">
        <v>7588.2</v>
      </c>
      <c r="W14" s="95">
        <v>1226.2</v>
      </c>
      <c r="X14" s="95">
        <v>1064.7</v>
      </c>
      <c r="Y14" s="95">
        <v>553.6</v>
      </c>
      <c r="Z14" s="95">
        <v>13239.3</v>
      </c>
      <c r="AA14" s="95">
        <v>3374.3</v>
      </c>
      <c r="AB14" s="95">
        <v>23530.400000000001</v>
      </c>
      <c r="AC14" s="95">
        <v>7362.7</v>
      </c>
      <c r="AD14" s="95">
        <v>140130.4</v>
      </c>
      <c r="AE14" s="95">
        <v>90732.6</v>
      </c>
      <c r="AF14" s="95">
        <v>1521.8</v>
      </c>
      <c r="AG14" s="95">
        <v>423.5</v>
      </c>
      <c r="AH14" s="95">
        <v>1910.7</v>
      </c>
      <c r="AI14" s="95">
        <v>3913.5</v>
      </c>
      <c r="AJ14" s="95">
        <v>75272.399999999994</v>
      </c>
      <c r="AK14" s="95">
        <v>421.4</v>
      </c>
      <c r="AL14" s="95">
        <v>15.7</v>
      </c>
      <c r="AM14" s="95">
        <v>796.6</v>
      </c>
      <c r="AN14" s="95">
        <v>2599.5</v>
      </c>
      <c r="AO14" s="95">
        <v>951.3</v>
      </c>
      <c r="AP14" s="95">
        <v>2.7</v>
      </c>
      <c r="AQ14" s="95">
        <v>0.8</v>
      </c>
      <c r="AR14" s="95">
        <v>4.0599999999999996</v>
      </c>
      <c r="AS14" s="95">
        <v>14</v>
      </c>
      <c r="AT14" s="95">
        <v>49.8</v>
      </c>
      <c r="AU14" s="97">
        <f t="shared" si="1"/>
        <v>30057.4</v>
      </c>
      <c r="AV14" s="97">
        <f t="shared" si="2"/>
        <v>216403.89999999997</v>
      </c>
      <c r="AW14" s="95">
        <v>633.1</v>
      </c>
      <c r="AX14" s="95">
        <v>629.6</v>
      </c>
      <c r="AY14" s="95">
        <v>158.6</v>
      </c>
      <c r="AZ14" s="95">
        <v>129620</v>
      </c>
      <c r="BA14" s="95">
        <v>19.399999999999999</v>
      </c>
      <c r="BB14" s="95">
        <v>109.8</v>
      </c>
      <c r="BC14" s="95">
        <v>48.4</v>
      </c>
      <c r="BD14" s="95">
        <v>378</v>
      </c>
      <c r="BE14" s="95">
        <v>177</v>
      </c>
      <c r="BF14" s="95">
        <v>16.399999999999999</v>
      </c>
      <c r="BG14" s="94">
        <v>64</v>
      </c>
      <c r="BH14" s="94">
        <v>18</v>
      </c>
      <c r="BI14" s="94">
        <v>3.6</v>
      </c>
      <c r="BJ14" s="94">
        <v>3341</v>
      </c>
      <c r="BK14" s="94">
        <v>1687</v>
      </c>
      <c r="BL14" s="94">
        <v>52.2</v>
      </c>
      <c r="BM14" s="94"/>
      <c r="BN14" s="94"/>
      <c r="BO14" s="94"/>
      <c r="BP14" s="95">
        <v>83</v>
      </c>
      <c r="BQ14" s="95">
        <v>9</v>
      </c>
      <c r="BR14" s="95">
        <v>0.8</v>
      </c>
      <c r="BS14" s="95"/>
      <c r="BT14" s="95"/>
      <c r="BU14" s="95">
        <v>253047</v>
      </c>
      <c r="BV14" s="95">
        <v>2044.2</v>
      </c>
      <c r="BW14" s="95">
        <v>72020</v>
      </c>
      <c r="BX14" s="95">
        <v>272.10000000000002</v>
      </c>
      <c r="BY14" s="95">
        <v>26</v>
      </c>
      <c r="BZ14" s="95">
        <v>591</v>
      </c>
      <c r="CA14" s="95">
        <v>22945</v>
      </c>
      <c r="CB14" s="95">
        <v>19.100000000000001</v>
      </c>
      <c r="CC14" s="95">
        <v>12675</v>
      </c>
      <c r="CD14" s="95">
        <v>129.9</v>
      </c>
      <c r="CE14" s="95">
        <v>96.5</v>
      </c>
      <c r="CF14" s="103"/>
      <c r="CG14" s="103"/>
    </row>
    <row r="15" spans="1:85" x14ac:dyDescent="0.25">
      <c r="A15" s="54" t="s">
        <v>68</v>
      </c>
      <c r="B15" s="93">
        <v>5636</v>
      </c>
      <c r="C15" s="93">
        <v>2104</v>
      </c>
      <c r="D15" s="94">
        <v>707.971</v>
      </c>
      <c r="E15" s="93">
        <v>13256</v>
      </c>
      <c r="F15" s="93">
        <v>9145</v>
      </c>
      <c r="G15" s="93"/>
      <c r="H15" s="93"/>
      <c r="I15" s="93">
        <v>5150</v>
      </c>
      <c r="J15" s="95">
        <v>1252.902</v>
      </c>
      <c r="K15" s="94"/>
      <c r="L15" s="93">
        <f t="shared" si="6"/>
        <v>466442</v>
      </c>
      <c r="M15" s="93">
        <v>393429</v>
      </c>
      <c r="N15" s="93">
        <v>72531</v>
      </c>
      <c r="O15" s="93">
        <v>482</v>
      </c>
      <c r="P15" s="95">
        <v>908844</v>
      </c>
      <c r="Q15" s="93">
        <v>73044.785000000003</v>
      </c>
      <c r="R15" s="95">
        <v>172592</v>
      </c>
      <c r="S15" s="95">
        <v>1645.3415748462062</v>
      </c>
      <c r="T15" s="95">
        <f t="shared" si="7"/>
        <v>7646.3710000000001</v>
      </c>
      <c r="U15" s="96">
        <f t="shared" si="8"/>
        <v>6075.018</v>
      </c>
      <c r="V15" s="95">
        <v>5030.5640000000003</v>
      </c>
      <c r="W15" s="95">
        <v>1133.78</v>
      </c>
      <c r="X15" s="95">
        <v>1044.454</v>
      </c>
      <c r="Y15" s="95">
        <v>540.04999999999995</v>
      </c>
      <c r="Z15" s="95">
        <v>12814.217000000001</v>
      </c>
      <c r="AA15" s="95">
        <v>4313.3549999999996</v>
      </c>
      <c r="AB15" s="95">
        <v>29235.067999999999</v>
      </c>
      <c r="AC15" s="95">
        <v>14851.772000000001</v>
      </c>
      <c r="AD15" s="95">
        <v>160958.084</v>
      </c>
      <c r="AE15" s="95">
        <v>124714.893</v>
      </c>
      <c r="AF15" s="95">
        <v>1151.9610000000002</v>
      </c>
      <c r="AG15" s="95">
        <v>455.19599999999997</v>
      </c>
      <c r="AH15" s="95">
        <v>2500.9050000000002</v>
      </c>
      <c r="AI15" s="95">
        <v>3104.3040000000001</v>
      </c>
      <c r="AJ15" s="95">
        <v>84045.895999999993</v>
      </c>
      <c r="AK15" s="95">
        <v>413.62500000000006</v>
      </c>
      <c r="AL15" s="95">
        <v>32.990000000000009</v>
      </c>
      <c r="AM15" s="95">
        <v>826.48599999999999</v>
      </c>
      <c r="AN15" s="95">
        <v>2520.1057999999998</v>
      </c>
      <c r="AO15" s="95">
        <v>2038.34</v>
      </c>
      <c r="AP15" s="95">
        <v>5.7670000000000003</v>
      </c>
      <c r="AQ15" s="95">
        <v>1.5699999999999998</v>
      </c>
      <c r="AR15" s="95">
        <v>6.1669999999999998</v>
      </c>
      <c r="AS15" s="95">
        <v>14.183</v>
      </c>
      <c r="AT15" s="95">
        <v>30.442</v>
      </c>
      <c r="AU15" s="97">
        <f t="shared" si="1"/>
        <v>34873.660799999998</v>
      </c>
      <c r="AV15" s="97">
        <f t="shared" si="2"/>
        <v>247072.76199999999</v>
      </c>
      <c r="AW15" s="95">
        <v>26.6</v>
      </c>
      <c r="AX15" s="95">
        <v>17.399999999999999</v>
      </c>
      <c r="AY15" s="95">
        <v>3.19</v>
      </c>
      <c r="AZ15" s="95">
        <v>6143.5</v>
      </c>
      <c r="BA15" s="95">
        <v>28.846</v>
      </c>
      <c r="BB15" s="95">
        <v>105.08199999999999</v>
      </c>
      <c r="BC15" s="95">
        <v>44.914999999999999</v>
      </c>
      <c r="BD15" s="95">
        <v>5</v>
      </c>
      <c r="BE15" s="95">
        <v>21</v>
      </c>
      <c r="BF15" s="95">
        <v>2.72</v>
      </c>
      <c r="BG15" s="94">
        <v>72</v>
      </c>
      <c r="BH15" s="94">
        <v>6</v>
      </c>
      <c r="BI15" s="94">
        <v>1.23</v>
      </c>
      <c r="BJ15" s="94">
        <v>11760</v>
      </c>
      <c r="BK15" s="94">
        <v>7096</v>
      </c>
      <c r="BL15" s="94">
        <v>253.86400000000003</v>
      </c>
      <c r="BM15" s="94"/>
      <c r="BN15" s="94"/>
      <c r="BO15" s="94"/>
      <c r="BP15" s="95">
        <v>110</v>
      </c>
      <c r="BQ15" s="95">
        <v>29</v>
      </c>
      <c r="BR15" s="95">
        <v>2.855</v>
      </c>
      <c r="BS15" s="95"/>
      <c r="BT15" s="95"/>
      <c r="BU15" s="95">
        <v>247234</v>
      </c>
      <c r="BV15" s="95">
        <v>2115.14</v>
      </c>
      <c r="BW15" s="95">
        <v>7913</v>
      </c>
      <c r="BX15" s="95">
        <v>49.99</v>
      </c>
      <c r="BY15" s="95">
        <v>46</v>
      </c>
      <c r="BZ15" s="95">
        <v>353.6</v>
      </c>
      <c r="CA15" s="95">
        <v>1264</v>
      </c>
      <c r="CB15" s="95">
        <v>1566.79</v>
      </c>
      <c r="CC15" s="95">
        <v>15291</v>
      </c>
      <c r="CD15" s="95">
        <v>52.902000000000001</v>
      </c>
      <c r="CE15" s="95"/>
      <c r="CF15" s="103"/>
      <c r="CG15" s="103"/>
    </row>
    <row r="16" spans="1:85" x14ac:dyDescent="0.25">
      <c r="A16" s="54" t="s">
        <v>69</v>
      </c>
      <c r="B16" s="93">
        <v>2196</v>
      </c>
      <c r="C16" s="93">
        <v>412</v>
      </c>
      <c r="D16" s="94">
        <v>103</v>
      </c>
      <c r="E16" s="93">
        <v>37002</v>
      </c>
      <c r="F16" s="93">
        <v>32772</v>
      </c>
      <c r="G16" s="93">
        <v>1854</v>
      </c>
      <c r="H16" s="93">
        <v>1719</v>
      </c>
      <c r="I16" s="93">
        <v>13299</v>
      </c>
      <c r="J16" s="95">
        <v>2890</v>
      </c>
      <c r="K16" s="94">
        <v>3900</v>
      </c>
      <c r="L16" s="93">
        <f t="shared" si="6"/>
        <v>625425</v>
      </c>
      <c r="M16" s="93">
        <v>556340</v>
      </c>
      <c r="N16" s="93">
        <v>67987</v>
      </c>
      <c r="O16" s="105">
        <v>1098</v>
      </c>
      <c r="P16" s="93">
        <v>1251546</v>
      </c>
      <c r="Q16" s="95">
        <v>105950</v>
      </c>
      <c r="R16" s="93">
        <v>11994</v>
      </c>
      <c r="S16" s="95">
        <v>135</v>
      </c>
      <c r="T16" s="95">
        <f t="shared" si="7"/>
        <v>8070.2</v>
      </c>
      <c r="U16" s="96">
        <f t="shared" si="8"/>
        <v>5697</v>
      </c>
      <c r="V16" s="95">
        <v>4785</v>
      </c>
      <c r="W16" s="95">
        <v>460</v>
      </c>
      <c r="X16" s="95">
        <v>912</v>
      </c>
      <c r="Y16" s="95">
        <v>155</v>
      </c>
      <c r="Z16" s="95">
        <v>9720</v>
      </c>
      <c r="AA16" s="95">
        <v>1046</v>
      </c>
      <c r="AB16" s="95">
        <v>16560</v>
      </c>
      <c r="AC16" s="95">
        <v>2656</v>
      </c>
      <c r="AD16" s="95">
        <v>72010</v>
      </c>
      <c r="AE16" s="95">
        <v>22253</v>
      </c>
      <c r="AF16" s="95">
        <v>2145</v>
      </c>
      <c r="AG16" s="95">
        <v>903</v>
      </c>
      <c r="AH16" s="95">
        <v>2439</v>
      </c>
      <c r="AI16" s="95">
        <v>3780</v>
      </c>
      <c r="AJ16" s="95">
        <v>143850</v>
      </c>
      <c r="AK16" s="95">
        <v>221</v>
      </c>
      <c r="AL16" s="95">
        <v>36</v>
      </c>
      <c r="AM16" s="95">
        <v>432</v>
      </c>
      <c r="AN16" s="95">
        <v>1490</v>
      </c>
      <c r="AO16" s="95">
        <v>2020</v>
      </c>
      <c r="AP16" s="95">
        <v>7.2</v>
      </c>
      <c r="AQ16" s="95">
        <v>1.1299999999999999</v>
      </c>
      <c r="AR16" s="95">
        <v>6.5</v>
      </c>
      <c r="AS16" s="95">
        <v>27</v>
      </c>
      <c r="AT16" s="95">
        <v>75</v>
      </c>
      <c r="AU16" s="97">
        <f t="shared" si="1"/>
        <v>21857</v>
      </c>
      <c r="AV16" s="97">
        <f t="shared" si="2"/>
        <v>217955</v>
      </c>
      <c r="AW16" s="95">
        <v>20.2</v>
      </c>
      <c r="AX16" s="95">
        <v>27.4</v>
      </c>
      <c r="AY16" s="95">
        <v>10.1</v>
      </c>
      <c r="AZ16" s="95">
        <v>768</v>
      </c>
      <c r="BA16" s="95">
        <v>86.4</v>
      </c>
      <c r="BB16" s="95">
        <v>323.5</v>
      </c>
      <c r="BC16" s="95">
        <v>169</v>
      </c>
      <c r="BD16" s="95"/>
      <c r="BE16" s="95"/>
      <c r="BF16" s="95"/>
      <c r="BG16" s="94">
        <v>30</v>
      </c>
      <c r="BH16" s="94">
        <v>15</v>
      </c>
      <c r="BI16" s="94">
        <v>4</v>
      </c>
      <c r="BJ16" s="94">
        <v>5089</v>
      </c>
      <c r="BK16" s="94">
        <v>3021</v>
      </c>
      <c r="BL16" s="94">
        <v>64</v>
      </c>
      <c r="BM16" s="94"/>
      <c r="BN16" s="94"/>
      <c r="BO16" s="94"/>
      <c r="BP16" s="95"/>
      <c r="BQ16" s="95"/>
      <c r="BR16" s="95"/>
      <c r="BS16" s="95"/>
      <c r="BT16" s="95"/>
      <c r="BU16" s="95">
        <v>197965</v>
      </c>
      <c r="BV16" s="95">
        <v>1239</v>
      </c>
      <c r="BW16" s="95">
        <v>8027</v>
      </c>
      <c r="BX16" s="95">
        <v>32</v>
      </c>
      <c r="BY16" s="95">
        <v>0</v>
      </c>
      <c r="BZ16" s="95">
        <v>0</v>
      </c>
      <c r="CA16" s="95">
        <v>2883</v>
      </c>
      <c r="CB16" s="95">
        <v>3009</v>
      </c>
      <c r="CC16" s="95">
        <v>7207</v>
      </c>
      <c r="CD16" s="95">
        <v>101</v>
      </c>
      <c r="CE16" s="95">
        <v>7.5</v>
      </c>
      <c r="CF16" s="103"/>
      <c r="CG16" s="103"/>
    </row>
    <row r="17" spans="1:85" x14ac:dyDescent="0.25">
      <c r="A17" s="54" t="s">
        <v>70</v>
      </c>
      <c r="B17" s="93">
        <v>2496</v>
      </c>
      <c r="C17" s="93">
        <v>687</v>
      </c>
      <c r="D17" s="94">
        <v>142.9</v>
      </c>
      <c r="E17" s="93">
        <v>27827</v>
      </c>
      <c r="F17" s="93">
        <v>25562</v>
      </c>
      <c r="G17" s="93">
        <v>2265</v>
      </c>
      <c r="H17" s="93">
        <v>1824</v>
      </c>
      <c r="I17" s="93">
        <v>10691</v>
      </c>
      <c r="J17" s="95">
        <v>1982.5</v>
      </c>
      <c r="K17" s="94">
        <v>3267.6</v>
      </c>
      <c r="L17" s="93">
        <f t="shared" si="6"/>
        <v>529809</v>
      </c>
      <c r="M17" s="93">
        <v>451532</v>
      </c>
      <c r="N17" s="93">
        <v>77137</v>
      </c>
      <c r="O17" s="93">
        <v>1140</v>
      </c>
      <c r="P17" s="93">
        <v>901613.9</v>
      </c>
      <c r="Q17" s="95">
        <v>62314.184399999998</v>
      </c>
      <c r="R17" s="93"/>
      <c r="S17" s="95"/>
      <c r="T17" s="95">
        <f t="shared" si="7"/>
        <v>5477.8259999999991</v>
      </c>
      <c r="U17" s="96">
        <f t="shared" si="8"/>
        <v>3138.4159999999997</v>
      </c>
      <c r="V17" s="95">
        <v>2296.1999999999998</v>
      </c>
      <c r="W17" s="95">
        <v>1050.7</v>
      </c>
      <c r="X17" s="95">
        <v>842.21600000000001</v>
      </c>
      <c r="Y17" s="95">
        <v>590.94179600000007</v>
      </c>
      <c r="Z17" s="95">
        <v>5105.2613000000001</v>
      </c>
      <c r="AA17" s="95">
        <v>2521.0280000000002</v>
      </c>
      <c r="AB17" s="95">
        <v>9269.9556100000009</v>
      </c>
      <c r="AC17" s="95">
        <v>4876.759</v>
      </c>
      <c r="AD17" s="95">
        <v>76678.229951999994</v>
      </c>
      <c r="AE17" s="95">
        <v>66541.200000000012</v>
      </c>
      <c r="AF17" s="95">
        <v>1935.9099999999999</v>
      </c>
      <c r="AG17" s="95">
        <v>838.11480000000006</v>
      </c>
      <c r="AH17" s="95">
        <v>2340.11</v>
      </c>
      <c r="AI17" s="95">
        <v>3794.7289999999998</v>
      </c>
      <c r="AJ17" s="95">
        <v>129621.84599999999</v>
      </c>
      <c r="AK17" s="95">
        <v>399.09</v>
      </c>
      <c r="AL17" s="95">
        <v>55.165999999999997</v>
      </c>
      <c r="AM17" s="95">
        <v>841.8</v>
      </c>
      <c r="AN17" s="95">
        <v>2219.2599999999998</v>
      </c>
      <c r="AO17" s="95">
        <v>3037.4</v>
      </c>
      <c r="AP17" s="95">
        <v>4.41</v>
      </c>
      <c r="AQ17" s="95">
        <v>1.5</v>
      </c>
      <c r="AR17" s="95">
        <v>2.8</v>
      </c>
      <c r="AS17" s="95">
        <v>12.200000000000001</v>
      </c>
      <c r="AT17" s="95">
        <v>57.2</v>
      </c>
      <c r="AU17" s="97">
        <f t="shared" si="1"/>
        <v>15296.144610000001</v>
      </c>
      <c r="AV17" s="97">
        <f t="shared" si="2"/>
        <v>209394.67595199999</v>
      </c>
      <c r="AW17" s="95">
        <v>7.3</v>
      </c>
      <c r="AX17" s="95">
        <v>36</v>
      </c>
      <c r="AY17" s="95">
        <v>9</v>
      </c>
      <c r="AZ17" s="95">
        <v>5797.5</v>
      </c>
      <c r="BA17" s="95">
        <v>40.1</v>
      </c>
      <c r="BB17" s="95">
        <v>149.4</v>
      </c>
      <c r="BC17" s="95">
        <v>44.800000000000004</v>
      </c>
      <c r="BD17" s="95"/>
      <c r="BE17" s="95">
        <v>20</v>
      </c>
      <c r="BF17" s="95">
        <v>1.7</v>
      </c>
      <c r="BG17" s="94"/>
      <c r="BH17" s="94"/>
      <c r="BI17" s="94"/>
      <c r="BJ17" s="94">
        <v>10207</v>
      </c>
      <c r="BK17" s="94">
        <v>6020</v>
      </c>
      <c r="BL17" s="94">
        <v>156.30000000000001</v>
      </c>
      <c r="BM17" s="94"/>
      <c r="BN17" s="94"/>
      <c r="BO17" s="94"/>
      <c r="BP17" s="95">
        <v>18</v>
      </c>
      <c r="BQ17" s="95"/>
      <c r="BR17" s="95"/>
      <c r="BS17" s="95"/>
      <c r="BT17" s="95"/>
      <c r="BU17" s="95">
        <v>194259</v>
      </c>
      <c r="BV17" s="95">
        <v>1264</v>
      </c>
      <c r="BW17" s="95">
        <v>8435</v>
      </c>
      <c r="BX17" s="95">
        <v>32.799999999999997</v>
      </c>
      <c r="BY17" s="95">
        <v>204</v>
      </c>
      <c r="BZ17" s="95">
        <v>1810</v>
      </c>
      <c r="CA17" s="95">
        <v>87477</v>
      </c>
      <c r="CB17" s="95">
        <v>80470</v>
      </c>
      <c r="CC17" s="95">
        <v>11418</v>
      </c>
      <c r="CD17" s="95">
        <v>69.400000000000006</v>
      </c>
      <c r="CE17" s="95"/>
      <c r="CF17" s="103"/>
      <c r="CG17" s="103"/>
    </row>
    <row r="18" spans="1:85" x14ac:dyDescent="0.25">
      <c r="A18" s="54" t="s">
        <v>71</v>
      </c>
      <c r="B18" s="93">
        <v>5991</v>
      </c>
      <c r="C18" s="93">
        <v>2273</v>
      </c>
      <c r="D18" s="94">
        <v>588</v>
      </c>
      <c r="E18" s="93">
        <v>31081</v>
      </c>
      <c r="F18" s="93">
        <v>11608</v>
      </c>
      <c r="G18" s="93">
        <v>18</v>
      </c>
      <c r="H18" s="93">
        <v>18</v>
      </c>
      <c r="I18" s="93">
        <v>12819</v>
      </c>
      <c r="J18" s="95">
        <v>2879</v>
      </c>
      <c r="K18" s="94">
        <v>13</v>
      </c>
      <c r="L18" s="93">
        <f t="shared" si="6"/>
        <v>783940</v>
      </c>
      <c r="M18" s="93">
        <v>644794</v>
      </c>
      <c r="N18" s="93">
        <v>138013</v>
      </c>
      <c r="O18" s="93">
        <v>1133</v>
      </c>
      <c r="P18" s="93">
        <v>1515665</v>
      </c>
      <c r="Q18" s="95">
        <v>125210</v>
      </c>
      <c r="R18" s="93">
        <v>632177</v>
      </c>
      <c r="S18" s="95">
        <v>5838</v>
      </c>
      <c r="T18" s="95">
        <f t="shared" si="7"/>
        <v>7512.5</v>
      </c>
      <c r="U18" s="96">
        <f t="shared" si="8"/>
        <v>5580</v>
      </c>
      <c r="V18" s="95">
        <v>4357</v>
      </c>
      <c r="W18" s="95">
        <v>1249</v>
      </c>
      <c r="X18" s="95">
        <v>1223</v>
      </c>
      <c r="Y18" s="95">
        <v>263</v>
      </c>
      <c r="Z18" s="95">
        <v>6207</v>
      </c>
      <c r="AA18" s="95">
        <v>2392</v>
      </c>
      <c r="AB18" s="95">
        <v>13057</v>
      </c>
      <c r="AC18" s="95">
        <v>7347</v>
      </c>
      <c r="AD18" s="95">
        <v>104726</v>
      </c>
      <c r="AE18" s="95">
        <v>30880</v>
      </c>
      <c r="AF18" s="95">
        <v>1419</v>
      </c>
      <c r="AG18" s="95">
        <v>860</v>
      </c>
      <c r="AH18" s="95">
        <v>1258</v>
      </c>
      <c r="AI18" s="95">
        <v>2056</v>
      </c>
      <c r="AJ18" s="95">
        <v>146252</v>
      </c>
      <c r="AK18" s="95">
        <v>501</v>
      </c>
      <c r="AL18" s="95">
        <v>69</v>
      </c>
      <c r="AM18" s="95">
        <v>578</v>
      </c>
      <c r="AN18" s="95">
        <v>1771</v>
      </c>
      <c r="AO18" s="95">
        <v>4416</v>
      </c>
      <c r="AP18" s="95">
        <v>12.5</v>
      </c>
      <c r="AQ18" s="95">
        <v>7</v>
      </c>
      <c r="AR18" s="95">
        <v>9.8000000000000007</v>
      </c>
      <c r="AS18" s="95">
        <v>32</v>
      </c>
      <c r="AT18" s="95">
        <v>185.4</v>
      </c>
      <c r="AU18" s="97">
        <f t="shared" si="1"/>
        <v>16916</v>
      </c>
      <c r="AV18" s="97">
        <f t="shared" si="2"/>
        <v>255579.4</v>
      </c>
      <c r="AW18" s="95">
        <v>10.8</v>
      </c>
      <c r="AX18" s="95">
        <v>7.8</v>
      </c>
      <c r="AY18" s="95">
        <v>2.57</v>
      </c>
      <c r="AZ18" s="95">
        <v>148</v>
      </c>
      <c r="BA18" s="95">
        <v>47</v>
      </c>
      <c r="BB18" s="95">
        <v>55</v>
      </c>
      <c r="BC18" s="95">
        <v>26</v>
      </c>
      <c r="BD18" s="95"/>
      <c r="BE18" s="95"/>
      <c r="BF18" s="95"/>
      <c r="BG18" s="94">
        <v>7</v>
      </c>
      <c r="BH18" s="94">
        <v>4</v>
      </c>
      <c r="BI18" s="94">
        <v>0.6</v>
      </c>
      <c r="BJ18" s="94">
        <v>9486</v>
      </c>
      <c r="BK18" s="94">
        <v>3668</v>
      </c>
      <c r="BL18" s="94">
        <v>116</v>
      </c>
      <c r="BM18" s="94"/>
      <c r="BN18" s="94"/>
      <c r="BO18" s="94"/>
      <c r="BP18" s="95"/>
      <c r="BQ18" s="95"/>
      <c r="BR18" s="95"/>
      <c r="BS18" s="95"/>
      <c r="BT18" s="95"/>
      <c r="BU18" s="95">
        <v>277546</v>
      </c>
      <c r="BV18" s="95">
        <v>3052</v>
      </c>
      <c r="BW18" s="95">
        <v>55892</v>
      </c>
      <c r="BX18" s="95">
        <v>168</v>
      </c>
      <c r="BY18" s="95"/>
      <c r="BZ18" s="95"/>
      <c r="CA18" s="95">
        <v>11209</v>
      </c>
      <c r="CB18" s="95">
        <v>5432</v>
      </c>
      <c r="CC18" s="95">
        <v>1675</v>
      </c>
      <c r="CD18" s="95">
        <v>13</v>
      </c>
      <c r="CE18" s="95">
        <v>25</v>
      </c>
      <c r="CF18" s="103"/>
      <c r="CG18" s="103"/>
    </row>
    <row r="19" spans="1:85" x14ac:dyDescent="0.25">
      <c r="A19" s="54" t="s">
        <v>72</v>
      </c>
      <c r="B19" s="106">
        <v>4301</v>
      </c>
      <c r="C19" s="93">
        <v>1710.04</v>
      </c>
      <c r="D19" s="95">
        <v>425.26100000000002</v>
      </c>
      <c r="E19" s="93">
        <v>40730</v>
      </c>
      <c r="F19" s="93">
        <v>20937</v>
      </c>
      <c r="G19" s="93">
        <v>0</v>
      </c>
      <c r="H19" s="93">
        <v>0</v>
      </c>
      <c r="I19" s="93">
        <v>16916.8</v>
      </c>
      <c r="J19" s="95">
        <v>3276.68546666667</v>
      </c>
      <c r="K19" s="95">
        <v>0</v>
      </c>
      <c r="L19" s="93">
        <f t="shared" si="6"/>
        <v>1048093</v>
      </c>
      <c r="M19" s="93">
        <v>851631</v>
      </c>
      <c r="N19" s="93">
        <v>195077</v>
      </c>
      <c r="O19" s="93">
        <v>1385</v>
      </c>
      <c r="P19" s="93">
        <v>1891553.6116666701</v>
      </c>
      <c r="Q19" s="95">
        <v>165649.17645950001</v>
      </c>
      <c r="R19" s="93">
        <v>623120.96</v>
      </c>
      <c r="S19" s="95">
        <v>5712.6555839999992</v>
      </c>
      <c r="T19" s="95">
        <f t="shared" si="7"/>
        <v>10898.45</v>
      </c>
      <c r="U19" s="96">
        <f t="shared" si="8"/>
        <v>8246</v>
      </c>
      <c r="V19" s="95">
        <v>6382.44</v>
      </c>
      <c r="W19" s="95">
        <v>1326.6636000000001</v>
      </c>
      <c r="X19" s="95">
        <v>1863.5600000000002</v>
      </c>
      <c r="Y19" s="95">
        <v>242.26280000000003</v>
      </c>
      <c r="Z19" s="95">
        <v>15025.6</v>
      </c>
      <c r="AA19" s="95">
        <v>4756.6482390000001</v>
      </c>
      <c r="AB19" s="95">
        <v>31768.128000000001</v>
      </c>
      <c r="AC19" s="95">
        <v>13117.017727799997</v>
      </c>
      <c r="AD19" s="95">
        <v>152035.051152</v>
      </c>
      <c r="AE19" s="95">
        <v>45690.764080000008</v>
      </c>
      <c r="AF19" s="95">
        <v>1857</v>
      </c>
      <c r="AG19" s="95">
        <v>901.48</v>
      </c>
      <c r="AH19" s="95">
        <v>3979.6000000000004</v>
      </c>
      <c r="AI19" s="95">
        <v>4592.4740000000002</v>
      </c>
      <c r="AJ19" s="95">
        <v>124430.83199999999</v>
      </c>
      <c r="AK19" s="95">
        <v>762</v>
      </c>
      <c r="AL19" s="95">
        <v>37.809999999999995</v>
      </c>
      <c r="AM19" s="95">
        <v>1324.3905</v>
      </c>
      <c r="AN19" s="95">
        <v>3902.2751499999995</v>
      </c>
      <c r="AO19" s="95">
        <v>2054.3000000000002</v>
      </c>
      <c r="AP19" s="95">
        <v>33.450000000000003</v>
      </c>
      <c r="AQ19" s="95">
        <v>7.62</v>
      </c>
      <c r="AR19" s="95">
        <v>48.045499999999997</v>
      </c>
      <c r="AS19" s="95">
        <v>124.4774</v>
      </c>
      <c r="AT19" s="95">
        <v>412.07</v>
      </c>
      <c r="AU19" s="97">
        <f t="shared" si="1"/>
        <v>40387.354550000004</v>
      </c>
      <c r="AV19" s="97">
        <f t="shared" si="2"/>
        <v>278932.25315200002</v>
      </c>
      <c r="AW19" s="95">
        <v>407.70049999999998</v>
      </c>
      <c r="AX19" s="95">
        <v>213.13525500000003</v>
      </c>
      <c r="AY19" s="95"/>
      <c r="AZ19" s="95"/>
      <c r="BA19" s="95"/>
      <c r="BB19" s="95"/>
      <c r="BC19" s="95"/>
      <c r="BD19" s="95"/>
      <c r="BE19" s="95"/>
      <c r="BF19" s="95"/>
      <c r="BG19" s="94">
        <v>63</v>
      </c>
      <c r="BH19" s="94">
        <v>40</v>
      </c>
      <c r="BI19" s="94">
        <v>6.8040000000000003</v>
      </c>
      <c r="BJ19" s="94">
        <v>4300</v>
      </c>
      <c r="BK19" s="94">
        <v>4901.8199999999988</v>
      </c>
      <c r="BL19" s="94">
        <v>220.58189999999999</v>
      </c>
      <c r="BM19" s="94"/>
      <c r="BN19" s="94"/>
      <c r="BO19" s="94"/>
      <c r="BP19" s="95"/>
      <c r="BQ19" s="95"/>
      <c r="BR19" s="95"/>
      <c r="BS19" s="95"/>
      <c r="BT19" s="95"/>
      <c r="BU19" s="95">
        <v>381161</v>
      </c>
      <c r="BV19" s="95">
        <v>1140.2749855</v>
      </c>
      <c r="BW19" s="95">
        <v>166126</v>
      </c>
      <c r="BX19" s="95">
        <v>491.72967999999992</v>
      </c>
      <c r="BY19" s="95">
        <v>166</v>
      </c>
      <c r="BZ19" s="95">
        <v>1.494</v>
      </c>
      <c r="CA19" s="95">
        <v>2384</v>
      </c>
      <c r="CB19" s="95">
        <v>11.776959999999999</v>
      </c>
      <c r="CC19" s="95">
        <v>9077</v>
      </c>
      <c r="CD19" s="95">
        <v>245.07900000000001</v>
      </c>
      <c r="CE19" s="95">
        <v>292.37</v>
      </c>
      <c r="CF19" s="103"/>
      <c r="CG19" s="103"/>
    </row>
    <row r="20" spans="1:85" x14ac:dyDescent="0.25">
      <c r="A20" s="54" t="s">
        <v>73</v>
      </c>
      <c r="B20" s="93">
        <v>14348</v>
      </c>
      <c r="C20" s="93">
        <v>4089</v>
      </c>
      <c r="D20" s="94">
        <v>921.072</v>
      </c>
      <c r="E20" s="93">
        <v>30572</v>
      </c>
      <c r="F20" s="93">
        <v>28430</v>
      </c>
      <c r="G20" s="107">
        <v>7</v>
      </c>
      <c r="H20" s="93">
        <v>7</v>
      </c>
      <c r="I20" s="93">
        <v>10472</v>
      </c>
      <c r="J20" s="95">
        <v>2155.799</v>
      </c>
      <c r="K20" s="94">
        <v>0.1</v>
      </c>
      <c r="L20" s="93">
        <f t="shared" si="6"/>
        <v>385833</v>
      </c>
      <c r="M20" s="93">
        <v>297157</v>
      </c>
      <c r="N20" s="93">
        <v>87760</v>
      </c>
      <c r="O20" s="93">
        <v>916</v>
      </c>
      <c r="P20" s="93">
        <v>604297</v>
      </c>
      <c r="Q20" s="95">
        <v>44750.149000000005</v>
      </c>
      <c r="R20" s="93"/>
      <c r="S20" s="95"/>
      <c r="T20" s="95">
        <f t="shared" si="7"/>
        <v>4220.4169999999995</v>
      </c>
      <c r="U20" s="96">
        <f t="shared" si="8"/>
        <v>2941.8649999999998</v>
      </c>
      <c r="V20" s="95">
        <v>2423.6179999999999</v>
      </c>
      <c r="W20" s="95">
        <v>228.29699999999997</v>
      </c>
      <c r="X20" s="95">
        <v>518.24699999999996</v>
      </c>
      <c r="Y20" s="95">
        <v>62.062000000000005</v>
      </c>
      <c r="Z20" s="95">
        <v>3012.902</v>
      </c>
      <c r="AA20" s="95">
        <v>252.55799999999999</v>
      </c>
      <c r="AB20" s="95">
        <v>5434.9540000000006</v>
      </c>
      <c r="AC20" s="95">
        <v>629.34099999999989</v>
      </c>
      <c r="AD20" s="95">
        <v>49634.647000000004</v>
      </c>
      <c r="AE20" s="95">
        <v>15353.305</v>
      </c>
      <c r="AF20" s="95">
        <v>1043.519</v>
      </c>
      <c r="AG20" s="95">
        <v>428.15699999999998</v>
      </c>
      <c r="AH20" s="95">
        <v>1094.77</v>
      </c>
      <c r="AI20" s="95">
        <v>1497.116</v>
      </c>
      <c r="AJ20" s="95">
        <v>65461.941999999995</v>
      </c>
      <c r="AK20" s="95">
        <v>229.86099999999999</v>
      </c>
      <c r="AL20" s="95">
        <v>23.335000000000001</v>
      </c>
      <c r="AM20" s="95">
        <v>260.286</v>
      </c>
      <c r="AN20" s="95">
        <v>825.60599999999999</v>
      </c>
      <c r="AO20" s="95">
        <v>1022.889</v>
      </c>
      <c r="AP20" s="95">
        <v>5.1719999999999997</v>
      </c>
      <c r="AQ20" s="95">
        <v>1.9400000000000002</v>
      </c>
      <c r="AR20" s="95">
        <v>5.7349999999999994</v>
      </c>
      <c r="AS20" s="95">
        <v>25.812000000000001</v>
      </c>
      <c r="AT20" s="95">
        <v>67.301000000000002</v>
      </c>
      <c r="AU20" s="97">
        <f t="shared" si="1"/>
        <v>7783.4880000000003</v>
      </c>
      <c r="AV20" s="97">
        <f t="shared" si="2"/>
        <v>116186.77900000001</v>
      </c>
      <c r="AW20" s="95"/>
      <c r="AX20" s="95"/>
      <c r="AY20" s="95"/>
      <c r="AZ20" s="95"/>
      <c r="BA20" s="95">
        <v>40.82</v>
      </c>
      <c r="BB20" s="95">
        <v>24.229999999999997</v>
      </c>
      <c r="BC20" s="95">
        <v>8.18</v>
      </c>
      <c r="BD20" s="95">
        <v>26</v>
      </c>
      <c r="BE20" s="95">
        <v>124</v>
      </c>
      <c r="BF20" s="95">
        <v>3.1</v>
      </c>
      <c r="BG20" s="94"/>
      <c r="BH20" s="94"/>
      <c r="BI20" s="94"/>
      <c r="BJ20" s="94"/>
      <c r="BK20" s="94"/>
      <c r="BL20" s="94"/>
      <c r="BM20" s="94"/>
      <c r="BN20" s="94"/>
      <c r="BO20" s="94"/>
      <c r="BP20" s="95"/>
      <c r="BQ20" s="95"/>
      <c r="BR20" s="95"/>
      <c r="BS20" s="95"/>
      <c r="BT20" s="95"/>
      <c r="BU20" s="95">
        <v>173430</v>
      </c>
      <c r="BV20" s="95">
        <v>829.05000000000007</v>
      </c>
      <c r="BW20" s="95">
        <v>16947</v>
      </c>
      <c r="BX20" s="95">
        <v>124.11199999999999</v>
      </c>
      <c r="BY20" s="95">
        <v>199</v>
      </c>
      <c r="BZ20" s="95">
        <v>91</v>
      </c>
      <c r="CA20" s="95">
        <v>6647</v>
      </c>
      <c r="CB20" s="95">
        <v>6839</v>
      </c>
      <c r="CC20" s="95">
        <v>13342</v>
      </c>
      <c r="CD20" s="95">
        <v>98.165999999999997</v>
      </c>
      <c r="CE20" s="95">
        <v>0</v>
      </c>
      <c r="CF20" s="103"/>
      <c r="CG20" s="103"/>
    </row>
    <row r="21" spans="1:85" x14ac:dyDescent="0.25">
      <c r="A21" s="56" t="s">
        <v>74</v>
      </c>
      <c r="B21" s="89">
        <f t="shared" ref="B21:AT21" si="9">SUM(B22:B35)</f>
        <v>1415040</v>
      </c>
      <c r="C21" s="89">
        <f t="shared" si="9"/>
        <v>155425.15299999999</v>
      </c>
      <c r="D21" s="91">
        <f t="shared" si="9"/>
        <v>35454.801500000001</v>
      </c>
      <c r="E21" s="89">
        <f t="shared" si="9"/>
        <v>958084</v>
      </c>
      <c r="F21" s="89">
        <f t="shared" si="9"/>
        <v>204195</v>
      </c>
      <c r="G21" s="89">
        <f t="shared" si="9"/>
        <v>23503</v>
      </c>
      <c r="H21" s="89">
        <f t="shared" si="9"/>
        <v>12106</v>
      </c>
      <c r="I21" s="89">
        <f t="shared" si="9"/>
        <v>170864</v>
      </c>
      <c r="J21" s="91">
        <f t="shared" si="9"/>
        <v>30536.661</v>
      </c>
      <c r="K21" s="92">
        <f t="shared" si="9"/>
        <v>86975.9</v>
      </c>
      <c r="L21" s="89">
        <f t="shared" si="9"/>
        <v>7175528.4319408536</v>
      </c>
      <c r="M21" s="89">
        <f t="shared" si="9"/>
        <v>6122528.0312975626</v>
      </c>
      <c r="N21" s="89">
        <f t="shared" si="9"/>
        <v>1024703.400643291</v>
      </c>
      <c r="O21" s="89">
        <f t="shared" si="9"/>
        <v>28296.999999999942</v>
      </c>
      <c r="P21" s="89">
        <f t="shared" si="9"/>
        <v>9824288.9398711193</v>
      </c>
      <c r="Q21" s="91">
        <f t="shared" si="9"/>
        <v>569341.47322734213</v>
      </c>
      <c r="R21" s="89">
        <f t="shared" si="9"/>
        <v>21480</v>
      </c>
      <c r="S21" s="91">
        <f t="shared" si="9"/>
        <v>256.76575000000003</v>
      </c>
      <c r="T21" s="91">
        <f t="shared" si="9"/>
        <v>74073.791491448632</v>
      </c>
      <c r="U21" s="91">
        <f t="shared" si="9"/>
        <v>64228.715991448633</v>
      </c>
      <c r="V21" s="91">
        <f t="shared" si="9"/>
        <v>51715.547465798343</v>
      </c>
      <c r="W21" s="91">
        <f t="shared" si="9"/>
        <v>4571.5181281528949</v>
      </c>
      <c r="X21" s="91">
        <f t="shared" si="9"/>
        <v>12513.168525650291</v>
      </c>
      <c r="Y21" s="91">
        <f t="shared" si="9"/>
        <v>1147.327</v>
      </c>
      <c r="Z21" s="91">
        <f t="shared" si="9"/>
        <v>78240.212837089886</v>
      </c>
      <c r="AA21" s="91">
        <f t="shared" si="9"/>
        <v>9218.3120112079996</v>
      </c>
      <c r="AB21" s="91">
        <f t="shared" si="9"/>
        <v>124917.52457291199</v>
      </c>
      <c r="AC21" s="91">
        <f t="shared" si="9"/>
        <v>22192.325322489272</v>
      </c>
      <c r="AD21" s="91">
        <f t="shared" si="9"/>
        <v>672761.06337534799</v>
      </c>
      <c r="AE21" s="91">
        <f t="shared" si="9"/>
        <v>141940.429</v>
      </c>
      <c r="AF21" s="91">
        <f t="shared" si="9"/>
        <v>6982.0849999999991</v>
      </c>
      <c r="AG21" s="91">
        <f t="shared" si="9"/>
        <v>2218.1307940524748</v>
      </c>
      <c r="AH21" s="91">
        <f t="shared" si="9"/>
        <v>7641.7718407885277</v>
      </c>
      <c r="AI21" s="91">
        <f t="shared" si="9"/>
        <v>13155.37374271557</v>
      </c>
      <c r="AJ21" s="91">
        <f t="shared" si="9"/>
        <v>200779.7903858748</v>
      </c>
      <c r="AK21" s="91">
        <f t="shared" si="9"/>
        <v>2741.5789999999997</v>
      </c>
      <c r="AL21" s="91">
        <f t="shared" si="9"/>
        <v>534.71377624990714</v>
      </c>
      <c r="AM21" s="91">
        <f t="shared" si="9"/>
        <v>3562.169971863987</v>
      </c>
      <c r="AN21" s="91">
        <f t="shared" si="9"/>
        <v>9473.959453340929</v>
      </c>
      <c r="AO21" s="91">
        <f t="shared" si="9"/>
        <v>17439.403917820047</v>
      </c>
      <c r="AP21" s="91">
        <f t="shared" si="9"/>
        <v>121.41149999999999</v>
      </c>
      <c r="AQ21" s="91">
        <f t="shared" si="9"/>
        <v>37.115038655972661</v>
      </c>
      <c r="AR21" s="91">
        <f t="shared" si="9"/>
        <v>102.18899999999999</v>
      </c>
      <c r="AS21" s="91">
        <f t="shared" si="9"/>
        <v>292.15440000000001</v>
      </c>
      <c r="AT21" s="91">
        <f t="shared" si="9"/>
        <v>767.03</v>
      </c>
      <c r="AU21" s="91">
        <f t="shared" si="1"/>
        <v>147839.0121689685</v>
      </c>
      <c r="AV21" s="91">
        <f t="shared" si="2"/>
        <v>891747.2876790429</v>
      </c>
      <c r="AW21" s="91">
        <f t="shared" ref="AW21:CE21" si="10">SUM(AW22:AW35)</f>
        <v>591.91700000000003</v>
      </c>
      <c r="AX21" s="91">
        <f t="shared" si="10"/>
        <v>510.23699999999997</v>
      </c>
      <c r="AY21" s="91">
        <f t="shared" si="10"/>
        <v>114.5256</v>
      </c>
      <c r="AZ21" s="91">
        <f t="shared" si="10"/>
        <v>31352.968000000001</v>
      </c>
      <c r="BA21" s="91">
        <f t="shared" si="10"/>
        <v>594.28800000000012</v>
      </c>
      <c r="BB21" s="91">
        <f t="shared" si="10"/>
        <v>898.55700000000002</v>
      </c>
      <c r="BC21" s="91">
        <f t="shared" si="10"/>
        <v>320.25612999999998</v>
      </c>
      <c r="BD21" s="91">
        <f t="shared" si="10"/>
        <v>172</v>
      </c>
      <c r="BE21" s="91">
        <f t="shared" si="10"/>
        <v>136</v>
      </c>
      <c r="BF21" s="91">
        <f t="shared" si="10"/>
        <v>11.935000000000002</v>
      </c>
      <c r="BG21" s="92">
        <f t="shared" si="10"/>
        <v>50958</v>
      </c>
      <c r="BH21" s="92">
        <f t="shared" si="10"/>
        <v>7172</v>
      </c>
      <c r="BI21" s="92">
        <f t="shared" si="10"/>
        <v>1133.19875</v>
      </c>
      <c r="BJ21" s="92">
        <f t="shared" si="10"/>
        <v>848464</v>
      </c>
      <c r="BK21" s="92">
        <f t="shared" si="10"/>
        <v>228915.20000000001</v>
      </c>
      <c r="BL21" s="92">
        <f t="shared" si="10"/>
        <v>4760.3089</v>
      </c>
      <c r="BM21" s="92">
        <f t="shared" si="10"/>
        <v>0</v>
      </c>
      <c r="BN21" s="92">
        <f t="shared" si="10"/>
        <v>0</v>
      </c>
      <c r="BO21" s="92">
        <f t="shared" si="10"/>
        <v>0</v>
      </c>
      <c r="BP21" s="91">
        <f t="shared" si="10"/>
        <v>2009</v>
      </c>
      <c r="BQ21" s="91">
        <f t="shared" si="10"/>
        <v>98</v>
      </c>
      <c r="BR21" s="91">
        <f t="shared" si="10"/>
        <v>4.4695999999999998</v>
      </c>
      <c r="BS21" s="91">
        <f t="shared" si="10"/>
        <v>0</v>
      </c>
      <c r="BT21" s="91">
        <f t="shared" si="10"/>
        <v>0</v>
      </c>
      <c r="BU21" s="91">
        <f t="shared" si="10"/>
        <v>2179902</v>
      </c>
      <c r="BV21" s="91">
        <f t="shared" si="10"/>
        <v>8301.9543999999987</v>
      </c>
      <c r="BW21" s="91">
        <f t="shared" si="10"/>
        <v>81497</v>
      </c>
      <c r="BX21" s="91">
        <f t="shared" si="10"/>
        <v>251.9288</v>
      </c>
      <c r="BY21" s="91">
        <f t="shared" si="10"/>
        <v>140</v>
      </c>
      <c r="BZ21" s="91">
        <f t="shared" si="10"/>
        <v>681.8</v>
      </c>
      <c r="CA21" s="91">
        <f t="shared" si="10"/>
        <v>64732</v>
      </c>
      <c r="CB21" s="91">
        <f t="shared" si="10"/>
        <v>88208.33</v>
      </c>
      <c r="CC21" s="91">
        <f t="shared" si="10"/>
        <v>342852</v>
      </c>
      <c r="CD21" s="91">
        <f t="shared" si="10"/>
        <v>2457.4940999999999</v>
      </c>
      <c r="CE21" s="91">
        <f t="shared" si="10"/>
        <v>619.40599999999995</v>
      </c>
      <c r="CF21" s="74"/>
      <c r="CG21" s="74"/>
    </row>
    <row r="22" spans="1:85" x14ac:dyDescent="0.25">
      <c r="A22" s="55" t="s">
        <v>75</v>
      </c>
      <c r="B22" s="93">
        <v>158334</v>
      </c>
      <c r="C22" s="93">
        <v>9905</v>
      </c>
      <c r="D22" s="95">
        <v>2037</v>
      </c>
      <c r="E22" s="93">
        <v>104016</v>
      </c>
      <c r="F22" s="93">
        <v>558</v>
      </c>
      <c r="G22" s="93"/>
      <c r="H22" s="93"/>
      <c r="I22" s="93">
        <v>12117</v>
      </c>
      <c r="J22" s="95">
        <v>1969.8</v>
      </c>
      <c r="K22" s="94"/>
      <c r="L22" s="93">
        <f t="shared" ref="L22:L35" si="11">M22+N22+O22</f>
        <v>490696</v>
      </c>
      <c r="M22" s="93">
        <v>424831</v>
      </c>
      <c r="N22" s="93">
        <v>60959</v>
      </c>
      <c r="O22" s="93">
        <v>4906</v>
      </c>
      <c r="P22" s="93">
        <v>464738</v>
      </c>
      <c r="Q22" s="95">
        <v>19998.12</v>
      </c>
      <c r="R22" s="93"/>
      <c r="S22" s="95"/>
      <c r="T22" s="95">
        <f t="shared" ref="T22:T35" si="12">U22+AF22+AK22+AP22</f>
        <v>4056.0934999999999</v>
      </c>
      <c r="U22" s="96">
        <f t="shared" ref="U22:U35" si="13">V22+X22</f>
        <v>3381.69</v>
      </c>
      <c r="V22" s="95">
        <v>2555</v>
      </c>
      <c r="W22" s="95">
        <v>44.89</v>
      </c>
      <c r="X22" s="95">
        <v>826.69</v>
      </c>
      <c r="Y22" s="95">
        <v>6.5100000000000007</v>
      </c>
      <c r="Z22" s="95">
        <v>3314.6</v>
      </c>
      <c r="AA22" s="95">
        <v>62.8</v>
      </c>
      <c r="AB22" s="95">
        <v>4463.29</v>
      </c>
      <c r="AC22" s="95">
        <v>142</v>
      </c>
      <c r="AD22" s="95">
        <v>33464.959999999999</v>
      </c>
      <c r="AE22" s="95">
        <v>1293</v>
      </c>
      <c r="AF22" s="95">
        <v>458.9</v>
      </c>
      <c r="AG22" s="95">
        <v>95.5</v>
      </c>
      <c r="AH22" s="95">
        <v>465.67</v>
      </c>
      <c r="AI22" s="95">
        <v>689.58</v>
      </c>
      <c r="AJ22" s="95">
        <v>3339.7</v>
      </c>
      <c r="AK22" s="95">
        <v>209.2</v>
      </c>
      <c r="AL22" s="95">
        <v>52.3</v>
      </c>
      <c r="AM22" s="95">
        <v>225.3</v>
      </c>
      <c r="AN22" s="95">
        <v>487.8</v>
      </c>
      <c r="AO22" s="95">
        <v>1281.9000000000001</v>
      </c>
      <c r="AP22" s="95">
        <v>6.3034999999999997</v>
      </c>
      <c r="AQ22" s="95">
        <v>1.4</v>
      </c>
      <c r="AR22" s="95">
        <v>4.9000000000000004</v>
      </c>
      <c r="AS22" s="95">
        <v>12.1</v>
      </c>
      <c r="AT22" s="95">
        <v>10.3</v>
      </c>
      <c r="AU22" s="97">
        <f t="shared" si="1"/>
        <v>5652.77</v>
      </c>
      <c r="AV22" s="97">
        <f t="shared" si="2"/>
        <v>38096.86</v>
      </c>
      <c r="AW22" s="95">
        <v>2.65</v>
      </c>
      <c r="AX22" s="95">
        <v>4.25</v>
      </c>
      <c r="AY22" s="95">
        <v>0.92</v>
      </c>
      <c r="AZ22" s="95">
        <v>35.53</v>
      </c>
      <c r="BA22" s="95">
        <v>58.831000000000003</v>
      </c>
      <c r="BB22" s="95">
        <v>54.8</v>
      </c>
      <c r="BC22" s="95">
        <v>14.9</v>
      </c>
      <c r="BD22" s="95"/>
      <c r="BE22" s="95"/>
      <c r="BF22" s="95"/>
      <c r="BG22" s="94">
        <v>2518</v>
      </c>
      <c r="BH22" s="94">
        <v>677</v>
      </c>
      <c r="BI22" s="94">
        <v>84</v>
      </c>
      <c r="BJ22" s="94">
        <v>127586</v>
      </c>
      <c r="BK22" s="94">
        <v>75875</v>
      </c>
      <c r="BL22" s="94">
        <v>1643.3</v>
      </c>
      <c r="BM22" s="94"/>
      <c r="BN22" s="94"/>
      <c r="BO22" s="94"/>
      <c r="BP22" s="95">
        <v>110</v>
      </c>
      <c r="BQ22" s="95">
        <v>6</v>
      </c>
      <c r="BR22" s="95">
        <v>1.31</v>
      </c>
      <c r="BS22" s="95"/>
      <c r="BT22" s="95"/>
      <c r="BU22" s="95">
        <v>110171</v>
      </c>
      <c r="BV22" s="95">
        <v>310.8</v>
      </c>
      <c r="BW22" s="95">
        <v>1855</v>
      </c>
      <c r="BX22" s="95">
        <v>3.25</v>
      </c>
      <c r="BY22" s="95"/>
      <c r="BZ22" s="95"/>
      <c r="CA22" s="95">
        <v>267</v>
      </c>
      <c r="CB22" s="95">
        <v>0.06</v>
      </c>
      <c r="CC22" s="95">
        <v>28093</v>
      </c>
      <c r="CD22" s="95">
        <v>153</v>
      </c>
      <c r="CE22" s="95"/>
      <c r="CF22" s="103"/>
      <c r="CG22" s="103"/>
    </row>
    <row r="23" spans="1:85" x14ac:dyDescent="0.25">
      <c r="A23" s="55" t="s">
        <v>76</v>
      </c>
      <c r="B23" s="93">
        <v>100128</v>
      </c>
      <c r="C23" s="93">
        <v>5437</v>
      </c>
      <c r="D23" s="94">
        <v>1123</v>
      </c>
      <c r="E23" s="93">
        <v>112320</v>
      </c>
      <c r="F23" s="93">
        <v>2504</v>
      </c>
      <c r="G23" s="93"/>
      <c r="H23" s="93"/>
      <c r="I23" s="93">
        <v>7060</v>
      </c>
      <c r="J23" s="95">
        <v>1370.066</v>
      </c>
      <c r="K23" s="94"/>
      <c r="L23" s="93">
        <f t="shared" si="11"/>
        <v>344736</v>
      </c>
      <c r="M23" s="93">
        <v>292386</v>
      </c>
      <c r="N23" s="93">
        <v>51992</v>
      </c>
      <c r="O23" s="93">
        <v>358</v>
      </c>
      <c r="P23" s="93">
        <v>396184</v>
      </c>
      <c r="Q23" s="95">
        <v>24954.197</v>
      </c>
      <c r="R23" s="93">
        <v>139</v>
      </c>
      <c r="S23" s="95">
        <v>0.59075</v>
      </c>
      <c r="T23" s="95">
        <f t="shared" si="12"/>
        <v>2196.585</v>
      </c>
      <c r="U23" s="96">
        <f t="shared" si="13"/>
        <v>1911.7690000000002</v>
      </c>
      <c r="V23" s="95">
        <v>1534.9110000000001</v>
      </c>
      <c r="W23" s="95"/>
      <c r="X23" s="95">
        <v>376.85800000000006</v>
      </c>
      <c r="Y23" s="95"/>
      <c r="Z23" s="95">
        <v>2039.9069999999999</v>
      </c>
      <c r="AA23" s="95"/>
      <c r="AB23" s="95">
        <v>3233.8510000000001</v>
      </c>
      <c r="AC23" s="95"/>
      <c r="AD23" s="95">
        <v>19596.616000000002</v>
      </c>
      <c r="AE23" s="95"/>
      <c r="AF23" s="95">
        <v>244.57300000000001</v>
      </c>
      <c r="AG23" s="95">
        <v>46.664999999999999</v>
      </c>
      <c r="AH23" s="95">
        <v>487.61799999999999</v>
      </c>
      <c r="AI23" s="95">
        <v>813.72299999999996</v>
      </c>
      <c r="AJ23" s="95">
        <v>3313.2150000000001</v>
      </c>
      <c r="AK23" s="95">
        <v>34.89</v>
      </c>
      <c r="AL23" s="95">
        <v>10.322999999999997</v>
      </c>
      <c r="AM23" s="95">
        <v>32.827999999999996</v>
      </c>
      <c r="AN23" s="95">
        <v>84.03967999999999</v>
      </c>
      <c r="AO23" s="95">
        <v>386.52699999999993</v>
      </c>
      <c r="AP23" s="95">
        <v>5.3529999999999998</v>
      </c>
      <c r="AQ23" s="95">
        <v>1.3179999999999998</v>
      </c>
      <c r="AR23" s="95">
        <v>5.0979999999999999</v>
      </c>
      <c r="AS23" s="95">
        <v>13.276</v>
      </c>
      <c r="AT23" s="95">
        <v>30.975000000000001</v>
      </c>
      <c r="AU23" s="97">
        <f t="shared" si="1"/>
        <v>4144.8896800000002</v>
      </c>
      <c r="AV23" s="97">
        <f t="shared" si="2"/>
        <v>23327.332999999999</v>
      </c>
      <c r="AW23" s="95"/>
      <c r="AX23" s="95"/>
      <c r="AY23" s="95"/>
      <c r="AZ23" s="95"/>
      <c r="BA23" s="95">
        <v>8.1999999999999993</v>
      </c>
      <c r="BB23" s="95">
        <v>7.0270000000000001</v>
      </c>
      <c r="BC23" s="95">
        <v>2.6560000000000001</v>
      </c>
      <c r="BD23" s="95"/>
      <c r="BE23" s="95"/>
      <c r="BF23" s="95"/>
      <c r="BG23" s="94">
        <v>11554</v>
      </c>
      <c r="BH23" s="94">
        <v>731</v>
      </c>
      <c r="BI23" s="94">
        <v>112.75675</v>
      </c>
      <c r="BJ23" s="94">
        <v>64910</v>
      </c>
      <c r="BK23" s="94">
        <v>7034</v>
      </c>
      <c r="BL23" s="94">
        <v>150.17590000000001</v>
      </c>
      <c r="BM23" s="94"/>
      <c r="BN23" s="94"/>
      <c r="BO23" s="94"/>
      <c r="BP23" s="95">
        <v>44</v>
      </c>
      <c r="BQ23" s="95">
        <v>6</v>
      </c>
      <c r="BR23" s="95">
        <v>0.2601</v>
      </c>
      <c r="BS23" s="95"/>
      <c r="BT23" s="95"/>
      <c r="BU23" s="95">
        <v>63558</v>
      </c>
      <c r="BV23" s="95">
        <v>141.369</v>
      </c>
      <c r="BW23" s="95">
        <v>552</v>
      </c>
      <c r="BX23" s="95">
        <v>34.175999999999995</v>
      </c>
      <c r="BY23" s="95"/>
      <c r="BZ23" s="95"/>
      <c r="CA23" s="95">
        <v>16</v>
      </c>
      <c r="CB23" s="95">
        <v>10.02</v>
      </c>
      <c r="CC23" s="95">
        <v>6951</v>
      </c>
      <c r="CD23" s="95">
        <v>27.369700000000002</v>
      </c>
      <c r="CE23" s="95">
        <v>20.905999999999999</v>
      </c>
      <c r="CF23" s="103"/>
      <c r="CG23" s="103"/>
    </row>
    <row r="24" spans="1:85" x14ac:dyDescent="0.25">
      <c r="A24" s="55" t="s">
        <v>77</v>
      </c>
      <c r="B24" s="93">
        <v>55265</v>
      </c>
      <c r="C24" s="93">
        <v>12594</v>
      </c>
      <c r="D24" s="94">
        <v>3054</v>
      </c>
      <c r="E24" s="93">
        <v>21776</v>
      </c>
      <c r="F24" s="93">
        <v>280</v>
      </c>
      <c r="G24" s="93"/>
      <c r="H24" s="93"/>
      <c r="I24" s="93">
        <v>5884</v>
      </c>
      <c r="J24" s="95">
        <v>1019</v>
      </c>
      <c r="K24" s="94"/>
      <c r="L24" s="93">
        <f t="shared" si="11"/>
        <v>193692</v>
      </c>
      <c r="M24" s="93">
        <v>171589</v>
      </c>
      <c r="N24" s="93">
        <v>21930</v>
      </c>
      <c r="O24" s="93">
        <v>173</v>
      </c>
      <c r="P24" s="93">
        <v>225005</v>
      </c>
      <c r="Q24" s="95">
        <v>10752</v>
      </c>
      <c r="R24" s="93"/>
      <c r="S24" s="95"/>
      <c r="T24" s="95">
        <f t="shared" si="12"/>
        <v>1493.2199999999998</v>
      </c>
      <c r="U24" s="96">
        <f t="shared" si="13"/>
        <v>1329.8899999999999</v>
      </c>
      <c r="V24" s="95">
        <v>977.39</v>
      </c>
      <c r="W24" s="95"/>
      <c r="X24" s="95">
        <v>352.5</v>
      </c>
      <c r="Y24" s="95"/>
      <c r="Z24" s="95">
        <v>1181.1099999999999</v>
      </c>
      <c r="AA24" s="95"/>
      <c r="AB24" s="95">
        <v>1289.77</v>
      </c>
      <c r="AC24" s="95"/>
      <c r="AD24" s="95">
        <v>16575.28</v>
      </c>
      <c r="AE24" s="98"/>
      <c r="AF24" s="95">
        <v>117.71</v>
      </c>
      <c r="AG24" s="95">
        <v>50.88</v>
      </c>
      <c r="AH24" s="95">
        <v>106.65</v>
      </c>
      <c r="AI24" s="95">
        <v>213.3</v>
      </c>
      <c r="AJ24" s="95">
        <v>3952.8</v>
      </c>
      <c r="AK24" s="95">
        <v>42.52</v>
      </c>
      <c r="AL24" s="95">
        <v>11.43</v>
      </c>
      <c r="AM24" s="95">
        <v>40.11</v>
      </c>
      <c r="AN24" s="95">
        <v>46.26</v>
      </c>
      <c r="AO24" s="95">
        <v>514.49</v>
      </c>
      <c r="AP24" s="95">
        <v>3.1</v>
      </c>
      <c r="AQ24" s="95">
        <v>1.39</v>
      </c>
      <c r="AR24" s="95">
        <v>2.19</v>
      </c>
      <c r="AS24" s="95">
        <v>8.75</v>
      </c>
      <c r="AT24" s="95">
        <v>12.72</v>
      </c>
      <c r="AU24" s="97">
        <f t="shared" si="1"/>
        <v>1558.08</v>
      </c>
      <c r="AV24" s="97">
        <f t="shared" si="2"/>
        <v>21055.29</v>
      </c>
      <c r="AW24" s="95"/>
      <c r="AX24" s="95"/>
      <c r="AY24" s="95"/>
      <c r="AZ24" s="95"/>
      <c r="BA24" s="95">
        <v>5.16</v>
      </c>
      <c r="BB24" s="95">
        <v>1.51</v>
      </c>
      <c r="BC24" s="95">
        <v>0.5</v>
      </c>
      <c r="BD24" s="95">
        <v>40</v>
      </c>
      <c r="BE24" s="95">
        <v>13</v>
      </c>
      <c r="BF24" s="95">
        <v>1.3</v>
      </c>
      <c r="BG24" s="94">
        <v>2662</v>
      </c>
      <c r="BH24" s="94">
        <v>336</v>
      </c>
      <c r="BI24" s="94">
        <v>67</v>
      </c>
      <c r="BJ24" s="94">
        <v>36303</v>
      </c>
      <c r="BK24" s="94">
        <v>7079</v>
      </c>
      <c r="BL24" s="94">
        <v>157</v>
      </c>
      <c r="BM24" s="94"/>
      <c r="BN24" s="94"/>
      <c r="BO24" s="94"/>
      <c r="BP24" s="95">
        <v>31</v>
      </c>
      <c r="BQ24" s="95">
        <v>25</v>
      </c>
      <c r="BR24" s="95">
        <v>0.68</v>
      </c>
      <c r="BS24" s="95"/>
      <c r="BT24" s="95"/>
      <c r="BU24" s="95">
        <v>77621</v>
      </c>
      <c r="BV24" s="95">
        <v>368</v>
      </c>
      <c r="BW24" s="95">
        <v>1471</v>
      </c>
      <c r="BX24" s="95">
        <v>0.76</v>
      </c>
      <c r="BY24" s="95"/>
      <c r="BZ24" s="95"/>
      <c r="CA24" s="95">
        <v>2702</v>
      </c>
      <c r="CB24" s="95">
        <v>620</v>
      </c>
      <c r="CC24" s="95">
        <v>4448</v>
      </c>
      <c r="CD24" s="95">
        <v>3.7</v>
      </c>
      <c r="CE24" s="95"/>
      <c r="CF24" s="99"/>
      <c r="CG24" s="99"/>
    </row>
    <row r="25" spans="1:85" x14ac:dyDescent="0.25">
      <c r="A25" s="55" t="s">
        <v>78</v>
      </c>
      <c r="B25" s="93">
        <v>108722</v>
      </c>
      <c r="C25" s="93">
        <v>16484</v>
      </c>
      <c r="D25" s="94">
        <v>4029</v>
      </c>
      <c r="E25" s="93">
        <v>20240</v>
      </c>
      <c r="F25" s="93">
        <v>11105</v>
      </c>
      <c r="G25" s="93">
        <v>3106</v>
      </c>
      <c r="H25" s="93">
        <v>2063</v>
      </c>
      <c r="I25" s="93">
        <v>5339</v>
      </c>
      <c r="J25" s="95">
        <v>1123.5929999999998</v>
      </c>
      <c r="K25" s="94">
        <v>12995.2</v>
      </c>
      <c r="L25" s="93">
        <f t="shared" si="11"/>
        <v>518730</v>
      </c>
      <c r="M25" s="93">
        <v>461709</v>
      </c>
      <c r="N25" s="93">
        <v>55021</v>
      </c>
      <c r="O25" s="93">
        <v>2000</v>
      </c>
      <c r="P25" s="93">
        <v>560060</v>
      </c>
      <c r="Q25" s="95">
        <v>32408.360509999999</v>
      </c>
      <c r="R25" s="93">
        <v>18423</v>
      </c>
      <c r="S25" s="95">
        <v>212.26499999999999</v>
      </c>
      <c r="T25" s="95">
        <f t="shared" si="12"/>
        <v>4507.5600000000004</v>
      </c>
      <c r="U25" s="96">
        <f t="shared" si="13"/>
        <v>3989.8590000000004</v>
      </c>
      <c r="V25" s="95">
        <v>3153.0880000000002</v>
      </c>
      <c r="W25" s="95">
        <v>166.79</v>
      </c>
      <c r="X25" s="95">
        <v>836.77100000000007</v>
      </c>
      <c r="Y25" s="95">
        <v>16.86</v>
      </c>
      <c r="Z25" s="95">
        <v>5554.116</v>
      </c>
      <c r="AA25" s="95">
        <v>392.33799999999997</v>
      </c>
      <c r="AB25" s="95">
        <v>7561.8389999999999</v>
      </c>
      <c r="AC25" s="95">
        <v>802.98599999999999</v>
      </c>
      <c r="AD25" s="95">
        <v>51508.159</v>
      </c>
      <c r="AE25" s="95">
        <v>1300.491</v>
      </c>
      <c r="AF25" s="95">
        <v>297.66899999999998</v>
      </c>
      <c r="AG25" s="95">
        <v>111.38399999999999</v>
      </c>
      <c r="AH25" s="95">
        <v>529.72900000000004</v>
      </c>
      <c r="AI25" s="95">
        <v>627.08000000000004</v>
      </c>
      <c r="AJ25" s="95">
        <v>10487.244000000001</v>
      </c>
      <c r="AK25" s="95">
        <v>214.22</v>
      </c>
      <c r="AL25" s="95">
        <v>51.933999999999997</v>
      </c>
      <c r="AM25" s="95">
        <v>242.73800000000003</v>
      </c>
      <c r="AN25" s="95">
        <v>655.62300000000005</v>
      </c>
      <c r="AO25" s="95">
        <v>2042.4819999999997</v>
      </c>
      <c r="AP25" s="95">
        <v>5.8120000000000003</v>
      </c>
      <c r="AQ25" s="95">
        <v>1.77</v>
      </c>
      <c r="AR25" s="95">
        <v>4.3650000000000002</v>
      </c>
      <c r="AS25" s="95">
        <v>15.337999999999999</v>
      </c>
      <c r="AT25" s="95">
        <v>37.646999999999998</v>
      </c>
      <c r="AU25" s="97">
        <f t="shared" si="1"/>
        <v>8859.8799999999992</v>
      </c>
      <c r="AV25" s="97">
        <f t="shared" si="2"/>
        <v>64075.531999999992</v>
      </c>
      <c r="AW25" s="95">
        <v>7.6870000000000003</v>
      </c>
      <c r="AX25" s="95">
        <v>5.4530000000000003</v>
      </c>
      <c r="AY25" s="95">
        <v>1.7470000000000001</v>
      </c>
      <c r="AZ25" s="95">
        <v>31.569999999999997</v>
      </c>
      <c r="BA25" s="95">
        <v>60.835000000000001</v>
      </c>
      <c r="BB25" s="95">
        <v>45.994</v>
      </c>
      <c r="BC25" s="95">
        <v>18.698</v>
      </c>
      <c r="BD25" s="95"/>
      <c r="BE25" s="95"/>
      <c r="BF25" s="95"/>
      <c r="BG25" s="94">
        <v>802</v>
      </c>
      <c r="BH25" s="94">
        <v>201</v>
      </c>
      <c r="BI25" s="94">
        <v>29.677999999999997</v>
      </c>
      <c r="BJ25" s="94">
        <v>50528</v>
      </c>
      <c r="BK25" s="94">
        <v>14052.2</v>
      </c>
      <c r="BL25" s="94">
        <v>269.154</v>
      </c>
      <c r="BM25" s="94"/>
      <c r="BN25" s="94"/>
      <c r="BO25" s="94"/>
      <c r="BP25" s="95">
        <v>123</v>
      </c>
      <c r="BQ25" s="95">
        <v>29</v>
      </c>
      <c r="BR25" s="95">
        <v>1.1200000000000001</v>
      </c>
      <c r="BS25" s="95"/>
      <c r="BT25" s="95"/>
      <c r="BU25" s="95">
        <v>154646</v>
      </c>
      <c r="BV25" s="95">
        <v>353.91359999999997</v>
      </c>
      <c r="BW25" s="95">
        <v>1330</v>
      </c>
      <c r="BX25" s="95">
        <v>1.27</v>
      </c>
      <c r="BY25" s="95">
        <v>20</v>
      </c>
      <c r="BZ25" s="95">
        <v>681.8</v>
      </c>
      <c r="CA25" s="95">
        <v>2427</v>
      </c>
      <c r="CB25" s="95">
        <v>804</v>
      </c>
      <c r="CC25" s="95">
        <v>20824</v>
      </c>
      <c r="CD25" s="95">
        <v>142.684</v>
      </c>
      <c r="CE25" s="95">
        <v>0.39</v>
      </c>
      <c r="CF25" s="103"/>
      <c r="CG25" s="103"/>
    </row>
    <row r="26" spans="1:85" x14ac:dyDescent="0.25">
      <c r="A26" s="55" t="s">
        <v>79</v>
      </c>
      <c r="B26" s="93">
        <v>123562</v>
      </c>
      <c r="C26" s="93">
        <v>8186</v>
      </c>
      <c r="D26" s="94">
        <v>1554</v>
      </c>
      <c r="E26" s="93">
        <v>15804</v>
      </c>
      <c r="F26" s="93">
        <v>119</v>
      </c>
      <c r="G26" s="93">
        <v>0</v>
      </c>
      <c r="H26" s="93">
        <v>0</v>
      </c>
      <c r="I26" s="93">
        <v>2890</v>
      </c>
      <c r="J26" s="95">
        <v>453</v>
      </c>
      <c r="K26" s="94">
        <v>0</v>
      </c>
      <c r="L26" s="93">
        <f t="shared" si="11"/>
        <v>494004</v>
      </c>
      <c r="M26" s="93">
        <v>417488</v>
      </c>
      <c r="N26" s="93">
        <v>72941</v>
      </c>
      <c r="O26" s="93">
        <v>3575</v>
      </c>
      <c r="P26" s="93">
        <v>601018</v>
      </c>
      <c r="Q26" s="95">
        <v>29645</v>
      </c>
      <c r="R26" s="93"/>
      <c r="S26" s="95"/>
      <c r="T26" s="95">
        <f t="shared" si="12"/>
        <v>3034.2</v>
      </c>
      <c r="U26" s="96">
        <f t="shared" si="13"/>
        <v>2588</v>
      </c>
      <c r="V26" s="57">
        <v>1716</v>
      </c>
      <c r="W26" s="57">
        <v>390</v>
      </c>
      <c r="X26" s="57">
        <v>872</v>
      </c>
      <c r="Y26" s="57">
        <v>93</v>
      </c>
      <c r="Z26" s="57">
        <v>3309</v>
      </c>
      <c r="AA26" s="57">
        <v>642</v>
      </c>
      <c r="AB26" s="57">
        <v>4551</v>
      </c>
      <c r="AC26" s="57">
        <v>1468</v>
      </c>
      <c r="AD26" s="57">
        <v>35638</v>
      </c>
      <c r="AE26" s="57">
        <v>9895</v>
      </c>
      <c r="AF26" s="95">
        <v>267</v>
      </c>
      <c r="AG26" s="95">
        <v>76</v>
      </c>
      <c r="AH26" s="95">
        <v>335</v>
      </c>
      <c r="AI26" s="95">
        <v>430</v>
      </c>
      <c r="AJ26" s="95">
        <v>2740</v>
      </c>
      <c r="AK26" s="95">
        <v>175</v>
      </c>
      <c r="AL26" s="95">
        <v>57</v>
      </c>
      <c r="AM26" s="95">
        <v>276</v>
      </c>
      <c r="AN26" s="95">
        <v>619</v>
      </c>
      <c r="AO26" s="95">
        <v>1876</v>
      </c>
      <c r="AP26" s="95">
        <v>4.2</v>
      </c>
      <c r="AQ26" s="95">
        <v>1</v>
      </c>
      <c r="AR26" s="95">
        <v>5</v>
      </c>
      <c r="AS26" s="95">
        <v>20</v>
      </c>
      <c r="AT26" s="95">
        <v>14</v>
      </c>
      <c r="AU26" s="97">
        <f t="shared" si="1"/>
        <v>5620</v>
      </c>
      <c r="AV26" s="97">
        <f t="shared" si="2"/>
        <v>40268</v>
      </c>
      <c r="AW26" s="95"/>
      <c r="AX26" s="95"/>
      <c r="AY26" s="95"/>
      <c r="AZ26" s="95"/>
      <c r="BA26" s="95">
        <v>22</v>
      </c>
      <c r="BB26" s="95">
        <v>15</v>
      </c>
      <c r="BC26" s="95">
        <v>6</v>
      </c>
      <c r="BD26" s="95"/>
      <c r="BE26" s="95"/>
      <c r="BF26" s="95"/>
      <c r="BG26" s="94">
        <v>8659</v>
      </c>
      <c r="BH26" s="94">
        <v>1195</v>
      </c>
      <c r="BI26" s="94">
        <v>156</v>
      </c>
      <c r="BJ26" s="94">
        <v>43996</v>
      </c>
      <c r="BK26" s="94">
        <v>10400</v>
      </c>
      <c r="BL26" s="94">
        <v>203</v>
      </c>
      <c r="BM26" s="94"/>
      <c r="BN26" s="94"/>
      <c r="BO26" s="94"/>
      <c r="BP26" s="95">
        <v>51</v>
      </c>
      <c r="BQ26" s="95"/>
      <c r="BR26" s="95"/>
      <c r="BS26" s="95"/>
      <c r="BT26" s="95"/>
      <c r="BU26" s="95">
        <v>98031</v>
      </c>
      <c r="BV26" s="95">
        <v>197</v>
      </c>
      <c r="BW26" s="95">
        <v>1846</v>
      </c>
      <c r="BX26" s="95">
        <v>13</v>
      </c>
      <c r="BY26" s="95">
        <v>0</v>
      </c>
      <c r="BZ26" s="95">
        <v>0</v>
      </c>
      <c r="CA26" s="95">
        <v>2053</v>
      </c>
      <c r="CB26" s="95">
        <v>1032</v>
      </c>
      <c r="CC26" s="95">
        <v>6531</v>
      </c>
      <c r="CD26" s="95">
        <v>56</v>
      </c>
      <c r="CE26" s="95"/>
      <c r="CF26" s="103"/>
      <c r="CG26" s="103"/>
    </row>
    <row r="27" spans="1:85" x14ac:dyDescent="0.25">
      <c r="A27" s="55" t="s">
        <v>80</v>
      </c>
      <c r="B27" s="1">
        <v>98695</v>
      </c>
      <c r="C27" s="1">
        <v>9267.2000000000007</v>
      </c>
      <c r="D27" s="58">
        <v>2054</v>
      </c>
      <c r="E27" s="1">
        <v>20164</v>
      </c>
      <c r="F27" s="1">
        <v>438</v>
      </c>
      <c r="G27" s="1"/>
      <c r="H27" s="1"/>
      <c r="I27" s="1">
        <v>3942</v>
      </c>
      <c r="J27" s="59">
        <v>697.13400000000001</v>
      </c>
      <c r="K27" s="1"/>
      <c r="L27" s="93">
        <f t="shared" si="11"/>
        <v>514772</v>
      </c>
      <c r="M27" s="93">
        <v>447616</v>
      </c>
      <c r="N27" s="93">
        <v>65495</v>
      </c>
      <c r="O27" s="93">
        <v>1661</v>
      </c>
      <c r="P27" s="93">
        <v>478984</v>
      </c>
      <c r="Q27" s="95">
        <v>22405.41</v>
      </c>
      <c r="R27" s="93"/>
      <c r="S27" s="95"/>
      <c r="T27" s="95">
        <f t="shared" si="12"/>
        <v>4113.8440000000001</v>
      </c>
      <c r="U27" s="96">
        <f t="shared" si="13"/>
        <v>3548.4360000000001</v>
      </c>
      <c r="V27" s="59">
        <v>2551.9839999999999</v>
      </c>
      <c r="W27" s="59">
        <v>51.762</v>
      </c>
      <c r="X27" s="59">
        <v>996.45200000000011</v>
      </c>
      <c r="Y27" s="59">
        <v>5.6120000000000001</v>
      </c>
      <c r="Z27" s="59">
        <v>2634.5570000000002</v>
      </c>
      <c r="AA27" s="59">
        <v>58.112000000000002</v>
      </c>
      <c r="AB27" s="60">
        <v>3499.4769999999999</v>
      </c>
      <c r="AC27" s="60">
        <v>99.901999999999987</v>
      </c>
      <c r="AD27" s="60">
        <v>47935.59</v>
      </c>
      <c r="AE27" s="60">
        <v>412.6</v>
      </c>
      <c r="AF27" s="95">
        <v>382.81099999999998</v>
      </c>
      <c r="AG27" s="95">
        <v>151.72599999999997</v>
      </c>
      <c r="AH27" s="95">
        <v>263.512</v>
      </c>
      <c r="AI27" s="95">
        <v>473.02100000000002</v>
      </c>
      <c r="AJ27" s="95">
        <v>8581.0110000000004</v>
      </c>
      <c r="AK27" s="95">
        <v>177.31299999999999</v>
      </c>
      <c r="AL27" s="95">
        <v>41.003999999999998</v>
      </c>
      <c r="AM27" s="95">
        <v>139.40600000000001</v>
      </c>
      <c r="AN27" s="95">
        <v>375.51499999999999</v>
      </c>
      <c r="AO27" s="95">
        <v>880.005</v>
      </c>
      <c r="AP27" s="95">
        <v>5.2839999999999998</v>
      </c>
      <c r="AQ27" s="95">
        <v>1.345</v>
      </c>
      <c r="AR27" s="95">
        <v>6.101</v>
      </c>
      <c r="AS27" s="95">
        <v>15.984000000000002</v>
      </c>
      <c r="AT27" s="95">
        <v>6.9740000000000002</v>
      </c>
      <c r="AU27" s="97">
        <f t="shared" si="1"/>
        <v>4363.9970000000003</v>
      </c>
      <c r="AV27" s="97">
        <f t="shared" si="2"/>
        <v>57403.579999999994</v>
      </c>
      <c r="AW27" s="95">
        <v>0.04</v>
      </c>
      <c r="AX27" s="95">
        <v>0.32</v>
      </c>
      <c r="AY27" s="95">
        <v>0.08</v>
      </c>
      <c r="AZ27" s="95"/>
      <c r="BA27" s="95">
        <v>11.231999999999999</v>
      </c>
      <c r="BB27" s="95">
        <v>7.093</v>
      </c>
      <c r="BC27" s="95">
        <v>2.3759999999999999</v>
      </c>
      <c r="BD27" s="95"/>
      <c r="BE27" s="95"/>
      <c r="BF27" s="95"/>
      <c r="BG27" s="94">
        <v>1598</v>
      </c>
      <c r="BH27" s="94">
        <v>321</v>
      </c>
      <c r="BI27" s="94">
        <v>36.387</v>
      </c>
      <c r="BJ27" s="94">
        <v>41017</v>
      </c>
      <c r="BK27" s="94">
        <v>10205</v>
      </c>
      <c r="BL27" s="94">
        <v>207.7</v>
      </c>
      <c r="BM27" s="94"/>
      <c r="BN27" s="94"/>
      <c r="BO27" s="94"/>
      <c r="BP27" s="1">
        <v>57</v>
      </c>
      <c r="BQ27" s="95"/>
      <c r="BR27" s="95"/>
      <c r="BS27" s="95"/>
      <c r="BT27" s="95"/>
      <c r="BU27" s="95">
        <v>145163</v>
      </c>
      <c r="BV27" s="95">
        <v>423.17500000000001</v>
      </c>
      <c r="BW27" s="95">
        <v>11830</v>
      </c>
      <c r="BX27" s="95">
        <v>20.6</v>
      </c>
      <c r="BY27" s="95"/>
      <c r="BZ27" s="95"/>
      <c r="CA27" s="95">
        <v>50</v>
      </c>
      <c r="CB27" s="95">
        <v>0.25</v>
      </c>
      <c r="CC27" s="95">
        <v>18202</v>
      </c>
      <c r="CD27" s="95">
        <v>101.292</v>
      </c>
      <c r="CE27" s="95">
        <v>303.8</v>
      </c>
      <c r="CF27" s="103"/>
      <c r="CG27" s="103"/>
    </row>
    <row r="28" spans="1:85" x14ac:dyDescent="0.25">
      <c r="A28" s="55" t="s">
        <v>81</v>
      </c>
      <c r="B28" s="93">
        <v>61995</v>
      </c>
      <c r="C28" s="93">
        <v>14293.953</v>
      </c>
      <c r="D28" s="108">
        <v>3462</v>
      </c>
      <c r="E28" s="93">
        <v>38960</v>
      </c>
      <c r="F28" s="93">
        <v>22297</v>
      </c>
      <c r="G28" s="93"/>
      <c r="H28" s="93"/>
      <c r="I28" s="93">
        <v>10913</v>
      </c>
      <c r="J28" s="95">
        <v>2301</v>
      </c>
      <c r="K28" s="94"/>
      <c r="L28" s="93">
        <f t="shared" si="11"/>
        <v>655227</v>
      </c>
      <c r="M28" s="93">
        <v>549665.59935670905</v>
      </c>
      <c r="N28" s="93">
        <v>104346.400643291</v>
      </c>
      <c r="O28" s="93">
        <v>1214.9999999999418</v>
      </c>
      <c r="P28" s="93">
        <v>1126824.1693367199</v>
      </c>
      <c r="Q28" s="95">
        <v>64961.484332580098</v>
      </c>
      <c r="R28" s="93">
        <v>1420</v>
      </c>
      <c r="S28" s="95">
        <v>29</v>
      </c>
      <c r="T28" s="95">
        <f t="shared" si="12"/>
        <v>10023.193716781965</v>
      </c>
      <c r="U28" s="96">
        <f t="shared" si="13"/>
        <v>8910.6367167819662</v>
      </c>
      <c r="V28" s="95">
        <v>6945</v>
      </c>
      <c r="W28" s="95">
        <v>2702.5361281528949</v>
      </c>
      <c r="X28" s="95">
        <v>1965.6367167819667</v>
      </c>
      <c r="Y28" s="95">
        <v>576</v>
      </c>
      <c r="Z28" s="95">
        <v>12767.262957999999</v>
      </c>
      <c r="AA28" s="95">
        <v>5147</v>
      </c>
      <c r="AB28" s="95">
        <v>23431.219206000002</v>
      </c>
      <c r="AC28" s="95">
        <v>12870</v>
      </c>
      <c r="AD28" s="95">
        <v>123814.609020754</v>
      </c>
      <c r="AE28" s="95">
        <v>82159</v>
      </c>
      <c r="AF28" s="95">
        <v>917.65700000000004</v>
      </c>
      <c r="AG28" s="95">
        <v>138.89839978066999</v>
      </c>
      <c r="AH28" s="95">
        <v>522</v>
      </c>
      <c r="AI28" s="95">
        <v>980</v>
      </c>
      <c r="AJ28" s="95">
        <v>15962</v>
      </c>
      <c r="AK28" s="95">
        <v>166.9</v>
      </c>
      <c r="AL28" s="95">
        <v>21</v>
      </c>
      <c r="AM28" s="95">
        <v>147</v>
      </c>
      <c r="AN28" s="95">
        <v>151.69999999999999</v>
      </c>
      <c r="AO28" s="95">
        <v>597</v>
      </c>
      <c r="AP28" s="95">
        <v>28</v>
      </c>
      <c r="AQ28" s="95">
        <v>9.9870386559726594</v>
      </c>
      <c r="AR28" s="95">
        <v>18</v>
      </c>
      <c r="AS28" s="95">
        <v>45</v>
      </c>
      <c r="AT28" s="95">
        <v>301</v>
      </c>
      <c r="AU28" s="97">
        <f t="shared" si="1"/>
        <v>24607.919206000002</v>
      </c>
      <c r="AV28" s="97">
        <f t="shared" si="2"/>
        <v>140674.609020754</v>
      </c>
      <c r="AW28" s="95">
        <v>432</v>
      </c>
      <c r="AX28" s="95">
        <v>200</v>
      </c>
      <c r="AY28" s="95">
        <v>40</v>
      </c>
      <c r="AZ28" s="95">
        <v>18304</v>
      </c>
      <c r="BA28" s="95">
        <v>35</v>
      </c>
      <c r="BB28" s="95">
        <v>30</v>
      </c>
      <c r="BC28" s="95">
        <v>9</v>
      </c>
      <c r="BD28" s="95">
        <v>19</v>
      </c>
      <c r="BE28" s="95"/>
      <c r="BF28" s="95"/>
      <c r="BG28" s="94">
        <v>1478</v>
      </c>
      <c r="BH28" s="94">
        <v>210</v>
      </c>
      <c r="BI28" s="94">
        <v>36</v>
      </c>
      <c r="BJ28" s="94">
        <v>56277</v>
      </c>
      <c r="BK28" s="95">
        <v>28150</v>
      </c>
      <c r="BL28" s="95">
        <v>563</v>
      </c>
      <c r="BM28" s="94"/>
      <c r="BN28" s="94"/>
      <c r="BO28" s="94"/>
      <c r="BP28" s="95">
        <v>334</v>
      </c>
      <c r="BQ28" s="95"/>
      <c r="BR28" s="95"/>
      <c r="BS28" s="95"/>
      <c r="BT28" s="95"/>
      <c r="BU28" s="95">
        <v>304568</v>
      </c>
      <c r="BV28" s="95">
        <v>1086</v>
      </c>
      <c r="BW28" s="95">
        <v>8020</v>
      </c>
      <c r="BX28" s="95">
        <v>20</v>
      </c>
      <c r="BY28" s="95">
        <v>85</v>
      </c>
      <c r="BZ28" s="95"/>
      <c r="CA28" s="95">
        <v>4000</v>
      </c>
      <c r="CB28" s="95">
        <v>410</v>
      </c>
      <c r="CC28" s="95">
        <v>44892</v>
      </c>
      <c r="CD28" s="95">
        <v>240</v>
      </c>
      <c r="CE28" s="95">
        <v>25</v>
      </c>
      <c r="CF28" s="103"/>
      <c r="CG28" s="103"/>
    </row>
    <row r="29" spans="1:85" x14ac:dyDescent="0.25">
      <c r="A29" s="55" t="s">
        <v>82</v>
      </c>
      <c r="B29" s="93">
        <v>121421</v>
      </c>
      <c r="C29" s="93">
        <v>9191</v>
      </c>
      <c r="D29" s="94">
        <v>2373.4920000000002</v>
      </c>
      <c r="E29" s="93">
        <v>33923</v>
      </c>
      <c r="F29" s="93">
        <v>2384</v>
      </c>
      <c r="G29" s="93">
        <v>0</v>
      </c>
      <c r="H29" s="93">
        <v>0</v>
      </c>
      <c r="I29" s="94">
        <v>3928</v>
      </c>
      <c r="J29" s="95">
        <v>742.90800000000002</v>
      </c>
      <c r="K29" s="94"/>
      <c r="L29" s="93">
        <f t="shared" si="11"/>
        <v>307878</v>
      </c>
      <c r="M29" s="93">
        <v>281360</v>
      </c>
      <c r="N29" s="93">
        <v>26239</v>
      </c>
      <c r="O29" s="93">
        <v>279</v>
      </c>
      <c r="P29" s="93">
        <v>569413</v>
      </c>
      <c r="Q29" s="95">
        <v>42580.7736</v>
      </c>
      <c r="R29" s="93"/>
      <c r="S29" s="95"/>
      <c r="T29" s="95">
        <f t="shared" si="12"/>
        <v>4083.4160000000002</v>
      </c>
      <c r="U29" s="96">
        <f t="shared" si="13"/>
        <v>3491.8</v>
      </c>
      <c r="V29" s="95">
        <v>2947.3380000000002</v>
      </c>
      <c r="W29" s="95">
        <v>387.56099999999998</v>
      </c>
      <c r="X29" s="95">
        <v>544.46199999999999</v>
      </c>
      <c r="Y29" s="95">
        <v>24.193999999999999</v>
      </c>
      <c r="Z29" s="95">
        <v>3721.172</v>
      </c>
      <c r="AA29" s="95">
        <v>470.20499999999998</v>
      </c>
      <c r="AB29" s="95">
        <v>7049.4449999999997</v>
      </c>
      <c r="AC29" s="95">
        <v>1338.481</v>
      </c>
      <c r="AD29" s="95">
        <v>27787.546999999999</v>
      </c>
      <c r="AE29" s="95">
        <v>645.57299999999998</v>
      </c>
      <c r="AF29" s="95">
        <v>479.584</v>
      </c>
      <c r="AG29" s="95">
        <v>64.391000000000005</v>
      </c>
      <c r="AH29" s="95">
        <v>795.11800000000005</v>
      </c>
      <c r="AI29" s="95">
        <v>1425.5139999999999</v>
      </c>
      <c r="AJ29" s="95">
        <v>5766.6880000000001</v>
      </c>
      <c r="AK29" s="95">
        <v>102.18600000000001</v>
      </c>
      <c r="AL29" s="95">
        <v>16.449000000000002</v>
      </c>
      <c r="AM29" s="95">
        <v>101.26</v>
      </c>
      <c r="AN29" s="95">
        <v>281.39800000000002</v>
      </c>
      <c r="AO29" s="95">
        <v>401.03</v>
      </c>
      <c r="AP29" s="95">
        <v>9.8460000000000001</v>
      </c>
      <c r="AQ29" s="95">
        <v>1.9419999999999999</v>
      </c>
      <c r="AR29" s="95">
        <v>8.7569999999999997</v>
      </c>
      <c r="AS29" s="95">
        <v>33.067399999999999</v>
      </c>
      <c r="AT29" s="95">
        <v>57.603999999999999</v>
      </c>
      <c r="AU29" s="97">
        <f t="shared" si="1"/>
        <v>8789.4243999999981</v>
      </c>
      <c r="AV29" s="97">
        <f t="shared" si="2"/>
        <v>34012.868999999999</v>
      </c>
      <c r="AW29" s="95">
        <v>2.36</v>
      </c>
      <c r="AX29" s="95">
        <v>1.722</v>
      </c>
      <c r="AY29" s="95">
        <v>0.622</v>
      </c>
      <c r="AZ29" s="95">
        <v>0</v>
      </c>
      <c r="BA29" s="95">
        <v>9.3699999999999992</v>
      </c>
      <c r="BB29" s="95">
        <v>9.673</v>
      </c>
      <c r="BC29" s="95">
        <v>3.5649999999999999</v>
      </c>
      <c r="BD29" s="95">
        <v>24</v>
      </c>
      <c r="BE29" s="95"/>
      <c r="BF29" s="95"/>
      <c r="BG29" s="94">
        <v>3784</v>
      </c>
      <c r="BH29" s="94">
        <v>277</v>
      </c>
      <c r="BI29" s="94">
        <v>43.34</v>
      </c>
      <c r="BJ29" s="94">
        <v>63743</v>
      </c>
      <c r="BK29" s="94">
        <v>10555</v>
      </c>
      <c r="BL29" s="94">
        <v>192.13300000000001</v>
      </c>
      <c r="BM29" s="94"/>
      <c r="BN29" s="94"/>
      <c r="BO29" s="94"/>
      <c r="BP29" s="95">
        <v>103</v>
      </c>
      <c r="BQ29" s="95">
        <v>9</v>
      </c>
      <c r="BR29" s="95">
        <v>0.443</v>
      </c>
      <c r="BS29" s="95"/>
      <c r="BT29" s="95"/>
      <c r="BU29" s="95">
        <v>135452</v>
      </c>
      <c r="BV29" s="95">
        <v>321.64299999999997</v>
      </c>
      <c r="BW29" s="95">
        <v>2212</v>
      </c>
      <c r="BX29" s="95">
        <v>2.5150000000000001</v>
      </c>
      <c r="BY29" s="95">
        <v>0</v>
      </c>
      <c r="BZ29" s="95">
        <v>0</v>
      </c>
      <c r="CA29" s="95">
        <v>2415</v>
      </c>
      <c r="CB29" s="95">
        <v>1072.5</v>
      </c>
      <c r="CC29" s="95">
        <v>25738</v>
      </c>
      <c r="CD29" s="95">
        <v>86.502099999999984</v>
      </c>
      <c r="CE29" s="95"/>
      <c r="CF29" s="103"/>
      <c r="CG29" s="103"/>
    </row>
    <row r="30" spans="1:85" x14ac:dyDescent="0.25">
      <c r="A30" s="55" t="s">
        <v>83</v>
      </c>
      <c r="B30" s="93">
        <v>51325</v>
      </c>
      <c r="C30" s="93">
        <v>11967</v>
      </c>
      <c r="D30" s="94">
        <v>2542</v>
      </c>
      <c r="E30" s="93">
        <v>137217</v>
      </c>
      <c r="F30" s="93">
        <v>67498</v>
      </c>
      <c r="G30" s="93">
        <v>0</v>
      </c>
      <c r="H30" s="93">
        <v>0</v>
      </c>
      <c r="I30" s="93">
        <v>35203</v>
      </c>
      <c r="J30" s="95">
        <v>5984</v>
      </c>
      <c r="K30" s="94"/>
      <c r="L30" s="93">
        <f t="shared" si="11"/>
        <v>1305942</v>
      </c>
      <c r="M30" s="93">
        <v>1102500</v>
      </c>
      <c r="N30" s="93">
        <v>202065</v>
      </c>
      <c r="O30" s="93">
        <v>1377</v>
      </c>
      <c r="P30" s="93">
        <v>2323847</v>
      </c>
      <c r="Q30" s="95">
        <v>152512</v>
      </c>
      <c r="R30" s="93"/>
      <c r="S30" s="95"/>
      <c r="T30" s="95">
        <f t="shared" si="12"/>
        <v>16216.5</v>
      </c>
      <c r="U30" s="96">
        <f t="shared" si="13"/>
        <v>14286</v>
      </c>
      <c r="V30" s="95">
        <v>12527</v>
      </c>
      <c r="W30" s="95">
        <v>128</v>
      </c>
      <c r="X30" s="95">
        <v>1759</v>
      </c>
      <c r="Y30" s="95">
        <v>60</v>
      </c>
      <c r="Z30" s="95">
        <v>21263</v>
      </c>
      <c r="AA30" s="95">
        <v>475</v>
      </c>
      <c r="AB30" s="95">
        <v>35658</v>
      </c>
      <c r="AC30" s="95">
        <v>1117</v>
      </c>
      <c r="AD30" s="95">
        <v>107713</v>
      </c>
      <c r="AE30" s="95">
        <v>15152</v>
      </c>
      <c r="AF30" s="95">
        <v>1426</v>
      </c>
      <c r="AG30" s="95">
        <v>526</v>
      </c>
      <c r="AH30" s="95">
        <v>1733</v>
      </c>
      <c r="AI30" s="95">
        <v>3214</v>
      </c>
      <c r="AJ30" s="95">
        <v>70196</v>
      </c>
      <c r="AK30" s="95">
        <v>495</v>
      </c>
      <c r="AL30" s="95">
        <v>41</v>
      </c>
      <c r="AM30" s="95">
        <v>731</v>
      </c>
      <c r="AN30" s="95">
        <v>2312</v>
      </c>
      <c r="AO30" s="95">
        <v>1908</v>
      </c>
      <c r="AP30" s="95">
        <v>9.5</v>
      </c>
      <c r="AQ30" s="95">
        <v>2</v>
      </c>
      <c r="AR30" s="95">
        <v>15</v>
      </c>
      <c r="AS30" s="95">
        <v>40</v>
      </c>
      <c r="AT30" s="95">
        <v>34</v>
      </c>
      <c r="AU30" s="97">
        <f t="shared" si="1"/>
        <v>41224</v>
      </c>
      <c r="AV30" s="97">
        <f t="shared" si="2"/>
        <v>179851</v>
      </c>
      <c r="AW30" s="95"/>
      <c r="AX30" s="95"/>
      <c r="AY30" s="98"/>
      <c r="AZ30" s="95"/>
      <c r="BA30" s="95">
        <v>252</v>
      </c>
      <c r="BB30" s="95">
        <v>556</v>
      </c>
      <c r="BC30" s="95">
        <v>193</v>
      </c>
      <c r="BD30" s="95"/>
      <c r="BE30" s="95"/>
      <c r="BF30" s="95"/>
      <c r="BG30" s="94">
        <v>3012</v>
      </c>
      <c r="BH30" s="94">
        <v>561</v>
      </c>
      <c r="BI30" s="94">
        <v>121</v>
      </c>
      <c r="BJ30" s="61">
        <v>27510</v>
      </c>
      <c r="BK30" s="61">
        <v>9364</v>
      </c>
      <c r="BL30" s="61">
        <v>229</v>
      </c>
      <c r="BM30" s="94"/>
      <c r="BN30" s="94"/>
      <c r="BO30" s="94"/>
      <c r="BP30" s="95">
        <v>717</v>
      </c>
      <c r="BQ30" s="95"/>
      <c r="BR30" s="95"/>
      <c r="BS30" s="95"/>
      <c r="BT30" s="95"/>
      <c r="BU30" s="95">
        <v>343913</v>
      </c>
      <c r="BV30" s="95">
        <v>2990</v>
      </c>
      <c r="BW30" s="95">
        <v>17815</v>
      </c>
      <c r="BX30" s="95">
        <v>74.599999999999994</v>
      </c>
      <c r="BY30" s="95">
        <v>30</v>
      </c>
      <c r="BZ30" s="95"/>
      <c r="CA30" s="95">
        <v>16325</v>
      </c>
      <c r="CB30" s="95">
        <v>11735</v>
      </c>
      <c r="CC30" s="95">
        <v>49403</v>
      </c>
      <c r="CD30" s="95">
        <v>632</v>
      </c>
      <c r="CE30" s="95">
        <v>178</v>
      </c>
      <c r="CF30" s="103"/>
      <c r="CG30" s="103"/>
    </row>
    <row r="31" spans="1:85" x14ac:dyDescent="0.25">
      <c r="A31" s="55" t="s">
        <v>84</v>
      </c>
      <c r="B31" s="93">
        <v>69728</v>
      </c>
      <c r="C31" s="93">
        <v>19419</v>
      </c>
      <c r="D31" s="108">
        <v>3917.4994999999999</v>
      </c>
      <c r="E31" s="93">
        <v>101095</v>
      </c>
      <c r="F31" s="93">
        <v>81005</v>
      </c>
      <c r="G31" s="93">
        <v>25</v>
      </c>
      <c r="H31" s="93">
        <v>25</v>
      </c>
      <c r="I31" s="93">
        <v>36789</v>
      </c>
      <c r="J31" s="95">
        <v>6123.94</v>
      </c>
      <c r="K31" s="94">
        <v>119.7</v>
      </c>
      <c r="L31" s="93">
        <f t="shared" si="11"/>
        <v>867033.43194085394</v>
      </c>
      <c r="M31" s="62">
        <v>757487.43194085394</v>
      </c>
      <c r="N31" s="62">
        <v>107789</v>
      </c>
      <c r="O31" s="62">
        <v>1757</v>
      </c>
      <c r="P31" s="62">
        <v>1456665.7705343999</v>
      </c>
      <c r="Q31" s="63">
        <v>93212.617784761998</v>
      </c>
      <c r="R31" s="93">
        <v>1498</v>
      </c>
      <c r="S31" s="95">
        <v>14.91</v>
      </c>
      <c r="T31" s="95">
        <f t="shared" si="12"/>
        <v>11085.203274666665</v>
      </c>
      <c r="U31" s="96">
        <f t="shared" si="13"/>
        <v>9639.6182746666655</v>
      </c>
      <c r="V31" s="95">
        <v>8041.4904657983398</v>
      </c>
      <c r="W31" s="95">
        <v>178.18899999999999</v>
      </c>
      <c r="X31" s="95">
        <v>1598.127808868325</v>
      </c>
      <c r="Y31" s="95">
        <v>101.03800000000001</v>
      </c>
      <c r="Z31" s="95">
        <v>11388.988879089877</v>
      </c>
      <c r="AA31" s="95">
        <v>297.77001120800003</v>
      </c>
      <c r="AB31" s="95">
        <v>19354.618066912</v>
      </c>
      <c r="AC31" s="95">
        <v>706.10614327780354</v>
      </c>
      <c r="AD31" s="95">
        <v>90077.478354594001</v>
      </c>
      <c r="AE31" s="95">
        <v>9161.1500000000015</v>
      </c>
      <c r="AF31" s="95">
        <v>1012.88</v>
      </c>
      <c r="AG31" s="95">
        <v>490.24839427180535</v>
      </c>
      <c r="AH31" s="95">
        <v>1007.9458407885265</v>
      </c>
      <c r="AI31" s="95">
        <v>1987.6439527155701</v>
      </c>
      <c r="AJ31" s="95">
        <v>47009.354385874831</v>
      </c>
      <c r="AK31" s="95">
        <v>428.89100000000002</v>
      </c>
      <c r="AL31" s="95">
        <v>47.186776249907169</v>
      </c>
      <c r="AM31" s="95">
        <v>715.48797186398701</v>
      </c>
      <c r="AN31" s="95">
        <v>2148.0747733409294</v>
      </c>
      <c r="AO31" s="95">
        <v>2000.8319178200477</v>
      </c>
      <c r="AP31" s="95">
        <v>3.8140000000000001</v>
      </c>
      <c r="AQ31" s="95">
        <v>1.1540000000000001</v>
      </c>
      <c r="AR31" s="95">
        <v>2.5529999999999999</v>
      </c>
      <c r="AS31" s="95">
        <v>6.7249999999999996</v>
      </c>
      <c r="AT31" s="95">
        <v>7.36</v>
      </c>
      <c r="AU31" s="97">
        <f t="shared" si="1"/>
        <v>23497.0617929685</v>
      </c>
      <c r="AV31" s="97">
        <f t="shared" si="2"/>
        <v>139095.02465828889</v>
      </c>
      <c r="AW31" s="95">
        <v>41.63</v>
      </c>
      <c r="AX31" s="95">
        <v>72.731999999999999</v>
      </c>
      <c r="AY31" s="95">
        <v>16.784599999999998</v>
      </c>
      <c r="AZ31" s="95">
        <v>8848.0399999999991</v>
      </c>
      <c r="BA31" s="95">
        <v>99.531000000000006</v>
      </c>
      <c r="BB31" s="95">
        <v>116.965</v>
      </c>
      <c r="BC31" s="95">
        <v>51.89712999999999</v>
      </c>
      <c r="BD31" s="95">
        <v>89</v>
      </c>
      <c r="BE31" s="95">
        <v>123</v>
      </c>
      <c r="BF31" s="95">
        <v>10.635000000000002</v>
      </c>
      <c r="BG31" s="94">
        <v>81</v>
      </c>
      <c r="BH31" s="94">
        <v>90</v>
      </c>
      <c r="BI31" s="94">
        <v>15.708000000000002</v>
      </c>
      <c r="BJ31" s="94">
        <v>14620</v>
      </c>
      <c r="BK31" s="94">
        <v>6220</v>
      </c>
      <c r="BL31" s="94">
        <v>95.665999999999997</v>
      </c>
      <c r="BM31" s="94"/>
      <c r="BN31" s="94"/>
      <c r="BO31" s="94"/>
      <c r="BP31" s="95">
        <v>60</v>
      </c>
      <c r="BQ31" s="95">
        <v>21</v>
      </c>
      <c r="BR31" s="95">
        <v>0.59650000000000003</v>
      </c>
      <c r="BS31" s="95"/>
      <c r="BT31" s="95"/>
      <c r="BU31" s="95">
        <v>289029</v>
      </c>
      <c r="BV31" s="95">
        <v>1249.1438000000001</v>
      </c>
      <c r="BW31" s="95">
        <v>12599</v>
      </c>
      <c r="BX31" s="95">
        <v>47.343800000000002</v>
      </c>
      <c r="BY31" s="95">
        <v>0</v>
      </c>
      <c r="BZ31" s="95"/>
      <c r="CA31" s="95">
        <v>32340</v>
      </c>
      <c r="CB31" s="95">
        <v>70405.5</v>
      </c>
      <c r="CC31" s="95">
        <v>58139</v>
      </c>
      <c r="CD31" s="95">
        <v>384.47829999999999</v>
      </c>
      <c r="CE31" s="95">
        <v>0.81</v>
      </c>
      <c r="CF31" s="103"/>
      <c r="CG31" s="103"/>
    </row>
    <row r="32" spans="1:85" x14ac:dyDescent="0.25">
      <c r="A32" s="64" t="s">
        <v>85</v>
      </c>
      <c r="B32" s="93">
        <v>121226</v>
      </c>
      <c r="C32" s="93">
        <v>7668</v>
      </c>
      <c r="D32" s="94">
        <v>1975.57</v>
      </c>
      <c r="E32" s="93">
        <v>48844</v>
      </c>
      <c r="F32" s="93">
        <v>4756</v>
      </c>
      <c r="G32" s="93"/>
      <c r="H32" s="93"/>
      <c r="I32" s="93">
        <v>7031</v>
      </c>
      <c r="J32" s="95">
        <v>1373</v>
      </c>
      <c r="K32" s="94"/>
      <c r="L32" s="93">
        <f t="shared" si="11"/>
        <v>342529</v>
      </c>
      <c r="M32" s="93">
        <v>276878</v>
      </c>
      <c r="N32" s="93">
        <v>61742</v>
      </c>
      <c r="O32" s="93">
        <v>3909</v>
      </c>
      <c r="P32" s="93">
        <v>290217</v>
      </c>
      <c r="Q32" s="95">
        <v>11119.4</v>
      </c>
      <c r="R32" s="93"/>
      <c r="S32" s="95"/>
      <c r="T32" s="95">
        <f t="shared" si="12"/>
        <v>3042.8260000000005</v>
      </c>
      <c r="U32" s="96">
        <f t="shared" si="13"/>
        <v>2385.8270000000002</v>
      </c>
      <c r="V32" s="95">
        <v>1845.9760000000001</v>
      </c>
      <c r="W32" s="95">
        <v>92.302999999999997</v>
      </c>
      <c r="X32" s="95">
        <v>539.851</v>
      </c>
      <c r="Y32" s="95">
        <v>61.113</v>
      </c>
      <c r="Z32" s="95">
        <v>2005.797</v>
      </c>
      <c r="AA32" s="95">
        <v>288.78699999999998</v>
      </c>
      <c r="AB32" s="95">
        <v>2347.0430000000001</v>
      </c>
      <c r="AC32" s="95">
        <v>701.75199999999995</v>
      </c>
      <c r="AD32" s="95">
        <v>30044.824000000001</v>
      </c>
      <c r="AE32" s="95">
        <v>5524.6149999999998</v>
      </c>
      <c r="AF32" s="95">
        <v>472.27100000000002</v>
      </c>
      <c r="AG32" s="95">
        <v>158.06800000000001</v>
      </c>
      <c r="AH32" s="95">
        <v>477.99700000000001</v>
      </c>
      <c r="AI32" s="95">
        <v>812.59500000000003</v>
      </c>
      <c r="AJ32" s="95">
        <v>15174.528</v>
      </c>
      <c r="AK32" s="95">
        <v>179.28899999999999</v>
      </c>
      <c r="AL32" s="95">
        <v>34.866999999999997</v>
      </c>
      <c r="AM32" s="95">
        <v>153.46</v>
      </c>
      <c r="AN32" s="95">
        <v>296.30399999999997</v>
      </c>
      <c r="AO32" s="95">
        <v>1830.518</v>
      </c>
      <c r="AP32" s="95">
        <v>5.4390000000000001</v>
      </c>
      <c r="AQ32" s="95">
        <v>2.0790000000000002</v>
      </c>
      <c r="AR32" s="95">
        <v>3.5649999999999999</v>
      </c>
      <c r="AS32" s="95">
        <v>14.099</v>
      </c>
      <c r="AT32" s="95">
        <v>62.37</v>
      </c>
      <c r="AU32" s="97">
        <f t="shared" si="1"/>
        <v>3470.0410000000002</v>
      </c>
      <c r="AV32" s="97">
        <f t="shared" si="2"/>
        <v>47112.24</v>
      </c>
      <c r="AW32" s="95">
        <v>13.31</v>
      </c>
      <c r="AX32" s="95">
        <v>8.69</v>
      </c>
      <c r="AY32" s="95">
        <v>2.61</v>
      </c>
      <c r="AZ32" s="95">
        <v>2396.15</v>
      </c>
      <c r="BA32" s="95">
        <v>12.498999999999999</v>
      </c>
      <c r="BB32" s="95">
        <v>6</v>
      </c>
      <c r="BC32" s="95">
        <v>2.4</v>
      </c>
      <c r="BD32" s="95"/>
      <c r="BE32" s="95"/>
      <c r="BF32" s="95"/>
      <c r="BG32" s="94"/>
      <c r="BH32" s="94"/>
      <c r="BI32" s="94"/>
      <c r="BJ32" s="94"/>
      <c r="BK32" s="94"/>
      <c r="BL32" s="94"/>
      <c r="BM32" s="94"/>
      <c r="BN32" s="94"/>
      <c r="BO32" s="94"/>
      <c r="BP32" s="95"/>
      <c r="BQ32" s="95"/>
      <c r="BR32" s="95"/>
      <c r="BS32" s="95"/>
      <c r="BT32" s="95"/>
      <c r="BU32" s="95">
        <v>71301</v>
      </c>
      <c r="BV32" s="95">
        <v>209.62</v>
      </c>
      <c r="BW32" s="95">
        <v>3104</v>
      </c>
      <c r="BX32" s="95">
        <v>4.8339999999999996</v>
      </c>
      <c r="BY32" s="95"/>
      <c r="BZ32" s="95"/>
      <c r="CA32" s="95"/>
      <c r="CB32" s="95"/>
      <c r="CC32" s="95">
        <v>6532</v>
      </c>
      <c r="CD32" s="95">
        <v>57.188000000000002</v>
      </c>
      <c r="CE32" s="95">
        <v>0.4</v>
      </c>
      <c r="CF32" s="103"/>
      <c r="CG32" s="103"/>
    </row>
    <row r="33" spans="1:85" x14ac:dyDescent="0.25">
      <c r="A33" s="55" t="s">
        <v>86</v>
      </c>
      <c r="B33" s="93">
        <v>94174</v>
      </c>
      <c r="C33" s="93">
        <v>4102</v>
      </c>
      <c r="D33" s="94">
        <v>1015.24</v>
      </c>
      <c r="E33" s="93">
        <v>15990</v>
      </c>
      <c r="F33" s="93">
        <v>59</v>
      </c>
      <c r="G33" s="93"/>
      <c r="H33" s="93"/>
      <c r="I33" s="93">
        <v>1310</v>
      </c>
      <c r="J33" s="95">
        <v>265.22000000000003</v>
      </c>
      <c r="K33" s="94"/>
      <c r="L33" s="93">
        <f t="shared" si="11"/>
        <v>199365</v>
      </c>
      <c r="M33" s="93">
        <v>150623</v>
      </c>
      <c r="N33" s="93">
        <v>47549</v>
      </c>
      <c r="O33" s="93">
        <v>1193</v>
      </c>
      <c r="P33" s="93">
        <v>165312</v>
      </c>
      <c r="Q33" s="95">
        <v>9019.9500000000007</v>
      </c>
      <c r="R33" s="93"/>
      <c r="S33" s="95"/>
      <c r="T33" s="95">
        <f t="shared" si="12"/>
        <v>917.35</v>
      </c>
      <c r="U33" s="96">
        <f t="shared" si="13"/>
        <v>734.19</v>
      </c>
      <c r="V33" s="95">
        <v>546.37</v>
      </c>
      <c r="W33" s="95">
        <v>18.486999999999998</v>
      </c>
      <c r="X33" s="95">
        <v>187.82</v>
      </c>
      <c r="Y33" s="95"/>
      <c r="Z33" s="95">
        <v>831.702</v>
      </c>
      <c r="AA33" s="95">
        <v>40.300000000000004</v>
      </c>
      <c r="AB33" s="95">
        <v>1103.9722999999999</v>
      </c>
      <c r="AC33" s="95">
        <v>99.098179211469542</v>
      </c>
      <c r="AD33" s="95">
        <v>5460</v>
      </c>
      <c r="AE33" s="95"/>
      <c r="AF33" s="95">
        <v>133.03</v>
      </c>
      <c r="AG33" s="95">
        <v>18.37</v>
      </c>
      <c r="AH33" s="95">
        <v>227.53199999999998</v>
      </c>
      <c r="AI33" s="95">
        <v>315.91678999999999</v>
      </c>
      <c r="AJ33" s="95">
        <v>920.94299999999998</v>
      </c>
      <c r="AK33" s="95">
        <v>45.17</v>
      </c>
      <c r="AL33" s="95">
        <v>12.22</v>
      </c>
      <c r="AM33" s="95">
        <v>85.58</v>
      </c>
      <c r="AN33" s="95">
        <v>281.245</v>
      </c>
      <c r="AO33" s="95">
        <v>256.62</v>
      </c>
      <c r="AP33" s="95">
        <v>4.9599999999999991</v>
      </c>
      <c r="AQ33" s="95">
        <v>0.73</v>
      </c>
      <c r="AR33" s="95">
        <v>5.8599999999999994</v>
      </c>
      <c r="AS33" s="95">
        <v>15.315</v>
      </c>
      <c r="AT33" s="95">
        <v>10.08</v>
      </c>
      <c r="AU33" s="97">
        <f t="shared" si="1"/>
        <v>1716.4490900000001</v>
      </c>
      <c r="AV33" s="97">
        <f t="shared" si="2"/>
        <v>6647.643</v>
      </c>
      <c r="AW33" s="95">
        <v>6</v>
      </c>
      <c r="AX33" s="95">
        <v>12</v>
      </c>
      <c r="AY33" s="95">
        <v>8.4</v>
      </c>
      <c r="AZ33" s="95">
        <v>520</v>
      </c>
      <c r="BA33" s="95">
        <v>15.52</v>
      </c>
      <c r="BB33" s="95">
        <v>45.400000000000006</v>
      </c>
      <c r="BC33" s="95">
        <v>13.620000000000001</v>
      </c>
      <c r="BD33" s="95"/>
      <c r="BE33" s="95"/>
      <c r="BF33" s="95"/>
      <c r="BG33" s="94">
        <v>5666</v>
      </c>
      <c r="BH33" s="94">
        <v>1183</v>
      </c>
      <c r="BI33" s="94">
        <v>228.31900000000002</v>
      </c>
      <c r="BJ33" s="94">
        <v>37999</v>
      </c>
      <c r="BK33" s="94">
        <v>5704</v>
      </c>
      <c r="BL33" s="94">
        <v>142.18</v>
      </c>
      <c r="BM33" s="94"/>
      <c r="BN33" s="94"/>
      <c r="BO33" s="94"/>
      <c r="BP33" s="95"/>
      <c r="BQ33" s="95"/>
      <c r="BR33" s="95"/>
      <c r="BS33" s="95"/>
      <c r="BT33" s="95"/>
      <c r="BU33" s="95">
        <v>58967</v>
      </c>
      <c r="BV33" s="95">
        <v>98.289999999999992</v>
      </c>
      <c r="BW33" s="95">
        <v>3481</v>
      </c>
      <c r="BX33" s="95">
        <v>3.7800000000000002</v>
      </c>
      <c r="BY33" s="95"/>
      <c r="BZ33" s="95"/>
      <c r="CA33" s="95"/>
      <c r="CB33" s="95"/>
      <c r="CC33" s="95">
        <v>2222</v>
      </c>
      <c r="CD33" s="95">
        <v>7.28</v>
      </c>
      <c r="CE33" s="95"/>
      <c r="CF33" s="103"/>
      <c r="CG33" s="103"/>
    </row>
    <row r="34" spans="1:85" x14ac:dyDescent="0.25">
      <c r="A34" s="55" t="s">
        <v>87</v>
      </c>
      <c r="B34" s="93">
        <v>145622</v>
      </c>
      <c r="C34" s="93">
        <v>18696</v>
      </c>
      <c r="D34" s="94">
        <v>4398</v>
      </c>
      <c r="E34" s="93">
        <v>225556</v>
      </c>
      <c r="F34" s="93">
        <v>8407</v>
      </c>
      <c r="G34" s="93">
        <v>20124</v>
      </c>
      <c r="H34" s="93">
        <v>9802</v>
      </c>
      <c r="I34" s="93">
        <v>27128</v>
      </c>
      <c r="J34" s="95">
        <v>4462</v>
      </c>
      <c r="K34" s="94">
        <v>73432</v>
      </c>
      <c r="L34" s="93">
        <f t="shared" si="11"/>
        <v>559024</v>
      </c>
      <c r="M34" s="93">
        <v>448755</v>
      </c>
      <c r="N34" s="93">
        <v>105836</v>
      </c>
      <c r="O34" s="93">
        <v>4433</v>
      </c>
      <c r="P34" s="93">
        <v>558275</v>
      </c>
      <c r="Q34" s="95">
        <v>27192</v>
      </c>
      <c r="R34" s="93"/>
      <c r="S34" s="95"/>
      <c r="T34" s="95">
        <f t="shared" si="12"/>
        <v>5220</v>
      </c>
      <c r="U34" s="96">
        <f t="shared" si="13"/>
        <v>4421</v>
      </c>
      <c r="V34" s="95">
        <v>3386</v>
      </c>
      <c r="W34" s="95">
        <v>61</v>
      </c>
      <c r="X34" s="95">
        <v>1035</v>
      </c>
      <c r="Y34" s="95">
        <v>7</v>
      </c>
      <c r="Z34" s="95">
        <v>4450</v>
      </c>
      <c r="AA34" s="95">
        <v>78</v>
      </c>
      <c r="AB34" s="95">
        <v>5888</v>
      </c>
      <c r="AC34" s="95">
        <v>291</v>
      </c>
      <c r="AD34" s="95">
        <v>52713</v>
      </c>
      <c r="AE34" s="95">
        <v>1875</v>
      </c>
      <c r="AF34" s="95">
        <v>446</v>
      </c>
      <c r="AG34" s="95">
        <v>130</v>
      </c>
      <c r="AH34" s="95">
        <v>512</v>
      </c>
      <c r="AI34" s="95">
        <v>827</v>
      </c>
      <c r="AJ34" s="95">
        <v>6565.3069999999998</v>
      </c>
      <c r="AK34" s="95">
        <v>331</v>
      </c>
      <c r="AL34" s="95">
        <v>92</v>
      </c>
      <c r="AM34" s="95">
        <v>546</v>
      </c>
      <c r="AN34" s="95">
        <v>1359</v>
      </c>
      <c r="AO34" s="95">
        <v>2910</v>
      </c>
      <c r="AP34" s="95">
        <v>22</v>
      </c>
      <c r="AQ34" s="95">
        <v>7</v>
      </c>
      <c r="AR34" s="95">
        <v>16</v>
      </c>
      <c r="AS34" s="95">
        <v>36</v>
      </c>
      <c r="AT34" s="95">
        <v>156</v>
      </c>
      <c r="AU34" s="97">
        <f t="shared" si="1"/>
        <v>8110</v>
      </c>
      <c r="AV34" s="97">
        <f t="shared" si="2"/>
        <v>62344.307000000001</v>
      </c>
      <c r="AW34" s="95">
        <v>86</v>
      </c>
      <c r="AX34" s="95">
        <v>204</v>
      </c>
      <c r="AY34" s="95">
        <v>43</v>
      </c>
      <c r="AZ34" s="95">
        <v>1216</v>
      </c>
      <c r="BA34" s="95">
        <v>3</v>
      </c>
      <c r="BB34" s="95">
        <v>2</v>
      </c>
      <c r="BC34" s="95">
        <v>1</v>
      </c>
      <c r="BD34" s="95"/>
      <c r="BE34" s="95"/>
      <c r="BF34" s="95"/>
      <c r="BG34" s="94">
        <v>8542</v>
      </c>
      <c r="BH34" s="94">
        <v>1375</v>
      </c>
      <c r="BI34" s="94">
        <v>200</v>
      </c>
      <c r="BJ34" s="94">
        <v>250568</v>
      </c>
      <c r="BK34" s="94">
        <v>38907</v>
      </c>
      <c r="BL34" s="94">
        <v>789</v>
      </c>
      <c r="BM34" s="94"/>
      <c r="BN34" s="94"/>
      <c r="BO34" s="94"/>
      <c r="BP34" s="95">
        <v>123</v>
      </c>
      <c r="BQ34" s="95">
        <v>2</v>
      </c>
      <c r="BR34" s="95">
        <v>0.06</v>
      </c>
      <c r="BS34" s="95"/>
      <c r="BT34" s="95"/>
      <c r="BU34" s="95">
        <v>188896</v>
      </c>
      <c r="BV34" s="95">
        <v>423</v>
      </c>
      <c r="BW34" s="95">
        <v>13597</v>
      </c>
      <c r="BX34" s="95">
        <v>19</v>
      </c>
      <c r="BY34" s="95" t="s">
        <v>88</v>
      </c>
      <c r="BZ34" s="95" t="s">
        <v>88</v>
      </c>
      <c r="CA34" s="95">
        <v>1950</v>
      </c>
      <c r="CB34" s="95">
        <v>1850</v>
      </c>
      <c r="CC34" s="95">
        <v>41190</v>
      </c>
      <c r="CD34" s="95">
        <v>429</v>
      </c>
      <c r="CE34" s="95">
        <v>66</v>
      </c>
      <c r="CF34" s="103">
        <v>37</v>
      </c>
      <c r="CG34" s="103"/>
    </row>
    <row r="35" spans="1:85" x14ac:dyDescent="0.25">
      <c r="A35" s="55" t="s">
        <v>89</v>
      </c>
      <c r="B35" s="93">
        <v>104843</v>
      </c>
      <c r="C35" s="93">
        <v>8215</v>
      </c>
      <c r="D35" s="109">
        <v>1920</v>
      </c>
      <c r="E35" s="93">
        <v>62179</v>
      </c>
      <c r="F35" s="93">
        <v>2785</v>
      </c>
      <c r="G35" s="93">
        <v>248</v>
      </c>
      <c r="H35" s="93">
        <v>216</v>
      </c>
      <c r="I35" s="93">
        <v>11330</v>
      </c>
      <c r="J35" s="95">
        <v>2652</v>
      </c>
      <c r="K35" s="94">
        <v>429</v>
      </c>
      <c r="L35" s="93">
        <f t="shared" si="11"/>
        <v>381900</v>
      </c>
      <c r="M35" s="93">
        <v>339640</v>
      </c>
      <c r="N35" s="93">
        <v>40799</v>
      </c>
      <c r="O35" s="93">
        <v>1461</v>
      </c>
      <c r="P35" s="93">
        <v>607746</v>
      </c>
      <c r="Q35" s="95">
        <v>28580.16</v>
      </c>
      <c r="R35" s="93"/>
      <c r="S35" s="95"/>
      <c r="T35" s="95">
        <f t="shared" si="12"/>
        <v>4083.8</v>
      </c>
      <c r="U35" s="96">
        <f t="shared" si="13"/>
        <v>3610</v>
      </c>
      <c r="V35" s="95">
        <v>2988</v>
      </c>
      <c r="W35" s="95">
        <v>350</v>
      </c>
      <c r="X35" s="95">
        <v>622</v>
      </c>
      <c r="Y35" s="95">
        <v>196</v>
      </c>
      <c r="Z35" s="95">
        <v>3779</v>
      </c>
      <c r="AA35" s="95">
        <v>1266</v>
      </c>
      <c r="AB35" s="95">
        <v>5486</v>
      </c>
      <c r="AC35" s="95">
        <v>2556</v>
      </c>
      <c r="AD35" s="95">
        <v>30432</v>
      </c>
      <c r="AE35" s="95">
        <v>14522</v>
      </c>
      <c r="AF35" s="95">
        <v>326</v>
      </c>
      <c r="AG35" s="95">
        <v>160</v>
      </c>
      <c r="AH35" s="95">
        <v>178</v>
      </c>
      <c r="AI35" s="95">
        <v>346</v>
      </c>
      <c r="AJ35" s="95">
        <v>6771</v>
      </c>
      <c r="AK35" s="95">
        <v>140</v>
      </c>
      <c r="AL35" s="95">
        <v>46</v>
      </c>
      <c r="AM35" s="95">
        <v>126</v>
      </c>
      <c r="AN35" s="95">
        <v>376</v>
      </c>
      <c r="AO35" s="95">
        <v>554</v>
      </c>
      <c r="AP35" s="95">
        <v>7.8</v>
      </c>
      <c r="AQ35" s="95">
        <v>4</v>
      </c>
      <c r="AR35" s="95">
        <v>4.8</v>
      </c>
      <c r="AS35" s="95">
        <v>16.5</v>
      </c>
      <c r="AT35" s="95">
        <v>26</v>
      </c>
      <c r="AU35" s="97">
        <f t="shared" si="1"/>
        <v>6224.5</v>
      </c>
      <c r="AV35" s="97">
        <f t="shared" si="2"/>
        <v>37783</v>
      </c>
      <c r="AW35" s="95">
        <v>0.24</v>
      </c>
      <c r="AX35" s="95">
        <v>1.07</v>
      </c>
      <c r="AY35" s="95">
        <v>0.36199999999999999</v>
      </c>
      <c r="AZ35" s="95">
        <v>1.6779999999999999</v>
      </c>
      <c r="BA35" s="95">
        <v>1.1100000000000001</v>
      </c>
      <c r="BB35" s="95">
        <v>1.095</v>
      </c>
      <c r="BC35" s="95">
        <v>0.64400000000000002</v>
      </c>
      <c r="BD35" s="95"/>
      <c r="BE35" s="95"/>
      <c r="BF35" s="95"/>
      <c r="BG35" s="94">
        <v>602</v>
      </c>
      <c r="BH35" s="94">
        <v>15</v>
      </c>
      <c r="BI35" s="94">
        <v>3.01</v>
      </c>
      <c r="BJ35" s="94">
        <v>33407</v>
      </c>
      <c r="BK35" s="94">
        <v>5370</v>
      </c>
      <c r="BL35" s="94">
        <v>119</v>
      </c>
      <c r="BM35" s="94"/>
      <c r="BN35" s="94"/>
      <c r="BO35" s="94"/>
      <c r="BP35" s="95">
        <v>256</v>
      </c>
      <c r="BQ35" s="95"/>
      <c r="BR35" s="95"/>
      <c r="BS35" s="95"/>
      <c r="BT35" s="95"/>
      <c r="BU35" s="95">
        <v>138586</v>
      </c>
      <c r="BV35" s="95">
        <v>130</v>
      </c>
      <c r="BW35" s="95">
        <v>1785</v>
      </c>
      <c r="BX35" s="95">
        <v>6.8</v>
      </c>
      <c r="BY35" s="95">
        <v>5</v>
      </c>
      <c r="BZ35" s="95"/>
      <c r="CA35" s="95">
        <v>187</v>
      </c>
      <c r="CB35" s="95">
        <v>269</v>
      </c>
      <c r="CC35" s="95">
        <v>29687</v>
      </c>
      <c r="CD35" s="95">
        <v>137</v>
      </c>
      <c r="CE35" s="95">
        <v>24.1</v>
      </c>
      <c r="CF35" s="103"/>
      <c r="CG35" s="103"/>
    </row>
    <row r="36" spans="1:85" x14ac:dyDescent="0.25">
      <c r="A36" s="56" t="s">
        <v>90</v>
      </c>
      <c r="B36" s="89">
        <f t="shared" ref="B36:AT36" si="14">SUM(B37:B50)</f>
        <v>816422</v>
      </c>
      <c r="C36" s="89">
        <f t="shared" si="14"/>
        <v>173123</v>
      </c>
      <c r="D36" s="91">
        <f t="shared" si="14"/>
        <v>34414.323000000004</v>
      </c>
      <c r="E36" s="89">
        <f t="shared" si="14"/>
        <v>2238384</v>
      </c>
      <c r="F36" s="89">
        <f t="shared" si="14"/>
        <v>1282603.5</v>
      </c>
      <c r="G36" s="89">
        <f t="shared" si="14"/>
        <v>70988</v>
      </c>
      <c r="H36" s="89">
        <f t="shared" si="14"/>
        <v>38500</v>
      </c>
      <c r="I36" s="89">
        <f t="shared" si="14"/>
        <v>696004.4868991517</v>
      </c>
      <c r="J36" s="91">
        <f t="shared" si="14"/>
        <v>131069.14043308201</v>
      </c>
      <c r="K36" s="92">
        <f t="shared" si="14"/>
        <v>225853.80000000002</v>
      </c>
      <c r="L36" s="89">
        <f t="shared" si="14"/>
        <v>5420643</v>
      </c>
      <c r="M36" s="89">
        <f t="shared" si="14"/>
        <v>4508150</v>
      </c>
      <c r="N36" s="89">
        <f t="shared" si="14"/>
        <v>902434</v>
      </c>
      <c r="O36" s="89">
        <f t="shared" si="14"/>
        <v>10059</v>
      </c>
      <c r="P36" s="89">
        <f t="shared" si="14"/>
        <v>9991563.45177003</v>
      </c>
      <c r="Q36" s="91">
        <f t="shared" si="14"/>
        <v>669369.35056995519</v>
      </c>
      <c r="R36" s="89">
        <f t="shared" si="14"/>
        <v>1298271</v>
      </c>
      <c r="S36" s="91">
        <f t="shared" si="14"/>
        <v>9666.3383856784967</v>
      </c>
      <c r="T36" s="91">
        <f t="shared" si="14"/>
        <v>74243.222500000003</v>
      </c>
      <c r="U36" s="91">
        <f t="shared" si="14"/>
        <v>54533.988500000007</v>
      </c>
      <c r="V36" s="91">
        <f t="shared" si="14"/>
        <v>42902.856500000002</v>
      </c>
      <c r="W36" s="91">
        <f t="shared" si="14"/>
        <v>6677.9841428571417</v>
      </c>
      <c r="X36" s="91">
        <f t="shared" si="14"/>
        <v>11631.132</v>
      </c>
      <c r="Y36" s="91">
        <f t="shared" si="14"/>
        <v>1717.5368500000002</v>
      </c>
      <c r="Z36" s="91">
        <f t="shared" si="14"/>
        <v>81885.113940693089</v>
      </c>
      <c r="AA36" s="91">
        <f t="shared" si="14"/>
        <v>15176.736999999999</v>
      </c>
      <c r="AB36" s="91">
        <f t="shared" si="14"/>
        <v>122982.65675744228</v>
      </c>
      <c r="AC36" s="91">
        <f t="shared" si="14"/>
        <v>27556.269688852895</v>
      </c>
      <c r="AD36" s="91">
        <f t="shared" si="14"/>
        <v>818575.09573790443</v>
      </c>
      <c r="AE36" s="91">
        <f t="shared" si="14"/>
        <v>219924.3181</v>
      </c>
      <c r="AF36" s="91">
        <f t="shared" si="14"/>
        <v>16491.224999999999</v>
      </c>
      <c r="AG36" s="91">
        <f t="shared" si="14"/>
        <v>4291.2643864181082</v>
      </c>
      <c r="AH36" s="91">
        <f t="shared" si="14"/>
        <v>24172.508034581355</v>
      </c>
      <c r="AI36" s="91">
        <f t="shared" si="14"/>
        <v>34949.236389127342</v>
      </c>
      <c r="AJ36" s="91">
        <f t="shared" si="14"/>
        <v>685741.743104578</v>
      </c>
      <c r="AK36" s="91">
        <f t="shared" si="14"/>
        <v>3081.9920000000006</v>
      </c>
      <c r="AL36" s="91">
        <f t="shared" si="14"/>
        <v>569.66887500000007</v>
      </c>
      <c r="AM36" s="91">
        <f t="shared" si="14"/>
        <v>4227.2702069935631</v>
      </c>
      <c r="AN36" s="91">
        <f t="shared" si="14"/>
        <v>10174.173421586827</v>
      </c>
      <c r="AO36" s="91">
        <f t="shared" si="14"/>
        <v>24453.280466619915</v>
      </c>
      <c r="AP36" s="91">
        <f t="shared" si="14"/>
        <v>136.017</v>
      </c>
      <c r="AQ36" s="91">
        <f t="shared" si="14"/>
        <v>33.939100119904076</v>
      </c>
      <c r="AR36" s="91">
        <f t="shared" si="14"/>
        <v>116.87335059952039</v>
      </c>
      <c r="AS36" s="91">
        <f t="shared" si="14"/>
        <v>356.20086053800446</v>
      </c>
      <c r="AT36" s="91">
        <f t="shared" si="14"/>
        <v>945.16017865707431</v>
      </c>
      <c r="AU36" s="91">
        <f t="shared" si="1"/>
        <v>168462.26742869444</v>
      </c>
      <c r="AV36" s="91">
        <f t="shared" si="2"/>
        <v>1529715.2794877593</v>
      </c>
      <c r="AW36" s="91">
        <f t="shared" ref="AW36:CE36" si="15">SUM(AW37:AW50)</f>
        <v>2454.5379999999996</v>
      </c>
      <c r="AX36" s="91">
        <f t="shared" si="15"/>
        <v>3296.58</v>
      </c>
      <c r="AY36" s="91">
        <f t="shared" si="15"/>
        <v>706.38520233795828</v>
      </c>
      <c r="AZ36" s="91">
        <f t="shared" si="15"/>
        <v>352329.38912052475</v>
      </c>
      <c r="BA36" s="91">
        <f t="shared" si="15"/>
        <v>860.55900000000008</v>
      </c>
      <c r="BB36" s="91">
        <f t="shared" si="15"/>
        <v>1456.961687660234</v>
      </c>
      <c r="BC36" s="91">
        <f t="shared" si="15"/>
        <v>479.77615559511651</v>
      </c>
      <c r="BD36" s="91">
        <f t="shared" si="15"/>
        <v>14848</v>
      </c>
      <c r="BE36" s="91">
        <f t="shared" si="15"/>
        <v>16923</v>
      </c>
      <c r="BF36" s="91">
        <f t="shared" si="15"/>
        <v>1525.2020000000002</v>
      </c>
      <c r="BG36" s="92">
        <f t="shared" si="15"/>
        <v>1130</v>
      </c>
      <c r="BH36" s="92">
        <f t="shared" si="15"/>
        <v>248</v>
      </c>
      <c r="BI36" s="92">
        <f t="shared" si="15"/>
        <v>41.824999999999996</v>
      </c>
      <c r="BJ36" s="92">
        <f t="shared" si="15"/>
        <v>495793</v>
      </c>
      <c r="BK36" s="92">
        <f t="shared" si="15"/>
        <v>248109.14769001005</v>
      </c>
      <c r="BL36" s="92">
        <f t="shared" si="15"/>
        <v>6291.1478870325873</v>
      </c>
      <c r="BM36" s="92">
        <f t="shared" si="15"/>
        <v>123011</v>
      </c>
      <c r="BN36" s="92">
        <f t="shared" si="15"/>
        <v>55590.9</v>
      </c>
      <c r="BO36" s="92">
        <f t="shared" si="15"/>
        <v>1421.9990799999998</v>
      </c>
      <c r="BP36" s="91">
        <f t="shared" si="15"/>
        <v>48931</v>
      </c>
      <c r="BQ36" s="91">
        <f t="shared" si="15"/>
        <v>4843</v>
      </c>
      <c r="BR36" s="91">
        <f t="shared" si="15"/>
        <v>178.78300000000002</v>
      </c>
      <c r="BS36" s="91">
        <f t="shared" si="15"/>
        <v>0</v>
      </c>
      <c r="BT36" s="91">
        <f t="shared" si="15"/>
        <v>0</v>
      </c>
      <c r="BU36" s="91">
        <f t="shared" si="15"/>
        <v>2804550.605</v>
      </c>
      <c r="BV36" s="91">
        <f t="shared" si="15"/>
        <v>27690.072770000002</v>
      </c>
      <c r="BW36" s="91">
        <f t="shared" si="15"/>
        <v>115655.69899999999</v>
      </c>
      <c r="BX36" s="91">
        <f t="shared" si="15"/>
        <v>501.90699999999998</v>
      </c>
      <c r="BY36" s="91">
        <f t="shared" si="15"/>
        <v>600.82000000000005</v>
      </c>
      <c r="BZ36" s="91">
        <f t="shared" si="15"/>
        <v>178.4</v>
      </c>
      <c r="CA36" s="91">
        <f t="shared" si="15"/>
        <v>7048.6750000000002</v>
      </c>
      <c r="CB36" s="91">
        <f t="shared" si="15"/>
        <v>1740.94</v>
      </c>
      <c r="CC36" s="91">
        <f t="shared" si="15"/>
        <v>121016</v>
      </c>
      <c r="CD36" s="91">
        <f t="shared" si="15"/>
        <v>1004.5519999999999</v>
      </c>
      <c r="CE36" s="91">
        <f t="shared" si="15"/>
        <v>285.84199999999998</v>
      </c>
      <c r="CF36" s="74"/>
      <c r="CG36" s="74"/>
    </row>
    <row r="37" spans="1:85" x14ac:dyDescent="0.25">
      <c r="A37" s="54" t="s">
        <v>91</v>
      </c>
      <c r="B37" s="93">
        <v>192748</v>
      </c>
      <c r="C37" s="93">
        <v>66125</v>
      </c>
      <c r="D37" s="94">
        <v>14007</v>
      </c>
      <c r="E37" s="93">
        <v>231026</v>
      </c>
      <c r="F37" s="93">
        <v>129570</v>
      </c>
      <c r="G37" s="93">
        <v>3264</v>
      </c>
      <c r="H37" s="93">
        <v>2688</v>
      </c>
      <c r="I37" s="93">
        <v>79094</v>
      </c>
      <c r="J37" s="95">
        <v>15746</v>
      </c>
      <c r="K37" s="94">
        <v>9421</v>
      </c>
      <c r="L37" s="93">
        <f t="shared" ref="L37:L50" si="16">M37+N37+O37</f>
        <v>945304</v>
      </c>
      <c r="M37" s="93">
        <v>855129</v>
      </c>
      <c r="N37" s="93">
        <v>88161</v>
      </c>
      <c r="O37" s="93">
        <v>2014</v>
      </c>
      <c r="P37" s="93">
        <v>1988426</v>
      </c>
      <c r="Q37" s="95">
        <v>134594</v>
      </c>
      <c r="R37" s="93">
        <v>107636</v>
      </c>
      <c r="S37" s="95">
        <v>647</v>
      </c>
      <c r="T37" s="95">
        <f t="shared" ref="T37:T50" si="17">U37+AF37+AK37+AP37</f>
        <v>17729</v>
      </c>
      <c r="U37" s="96">
        <f t="shared" ref="U37:U50" si="18">V37+X37</f>
        <v>12724</v>
      </c>
      <c r="V37" s="95">
        <v>11594</v>
      </c>
      <c r="W37" s="95">
        <v>2564</v>
      </c>
      <c r="X37" s="95">
        <v>1130</v>
      </c>
      <c r="Y37" s="95">
        <v>319</v>
      </c>
      <c r="Z37" s="95">
        <v>16674</v>
      </c>
      <c r="AA37" s="95">
        <v>3964</v>
      </c>
      <c r="AB37" s="95">
        <v>28013</v>
      </c>
      <c r="AC37" s="95">
        <v>8325</v>
      </c>
      <c r="AD37" s="95">
        <v>95839</v>
      </c>
      <c r="AE37" s="95">
        <v>46567</v>
      </c>
      <c r="AF37" s="95">
        <v>3759</v>
      </c>
      <c r="AG37" s="95">
        <v>229</v>
      </c>
      <c r="AH37" s="95">
        <v>3288</v>
      </c>
      <c r="AI37" s="95">
        <v>6234</v>
      </c>
      <c r="AJ37" s="95">
        <v>19988</v>
      </c>
      <c r="AK37" s="95">
        <v>1195</v>
      </c>
      <c r="AL37" s="95">
        <v>79</v>
      </c>
      <c r="AM37" s="95">
        <v>1218</v>
      </c>
      <c r="AN37" s="95">
        <v>2648</v>
      </c>
      <c r="AO37" s="95">
        <v>1952</v>
      </c>
      <c r="AP37" s="95">
        <v>51</v>
      </c>
      <c r="AQ37" s="95">
        <v>8</v>
      </c>
      <c r="AR37" s="95">
        <v>48</v>
      </c>
      <c r="AS37" s="95">
        <v>133</v>
      </c>
      <c r="AT37" s="95">
        <v>85</v>
      </c>
      <c r="AU37" s="97">
        <f t="shared" si="1"/>
        <v>37028</v>
      </c>
      <c r="AV37" s="97">
        <f t="shared" si="2"/>
        <v>117864</v>
      </c>
      <c r="AW37" s="95">
        <v>62</v>
      </c>
      <c r="AX37" s="95">
        <v>26</v>
      </c>
      <c r="AY37" s="95">
        <v>3.94</v>
      </c>
      <c r="AZ37" s="95">
        <v>2020</v>
      </c>
      <c r="BA37" s="95">
        <v>174</v>
      </c>
      <c r="BB37" s="95">
        <v>332</v>
      </c>
      <c r="BC37" s="95">
        <v>126</v>
      </c>
      <c r="BD37" s="95">
        <v>58</v>
      </c>
      <c r="BE37" s="95">
        <v>76</v>
      </c>
      <c r="BF37" s="95">
        <v>9</v>
      </c>
      <c r="BG37" s="94">
        <v>267</v>
      </c>
      <c r="BH37" s="94">
        <v>92</v>
      </c>
      <c r="BI37" s="94">
        <v>14</v>
      </c>
      <c r="BJ37" s="94">
        <v>105603</v>
      </c>
      <c r="BK37" s="94">
        <v>62997</v>
      </c>
      <c r="BL37" s="94">
        <v>2037</v>
      </c>
      <c r="BM37" s="94"/>
      <c r="BN37" s="94"/>
      <c r="BO37" s="94"/>
      <c r="BP37" s="95">
        <v>233</v>
      </c>
      <c r="BQ37" s="95">
        <v>24</v>
      </c>
      <c r="BR37" s="95">
        <v>1.23</v>
      </c>
      <c r="BS37" s="95"/>
      <c r="BT37" s="95"/>
      <c r="BU37" s="95">
        <v>735206</v>
      </c>
      <c r="BV37" s="95">
        <v>7516</v>
      </c>
      <c r="BW37" s="95">
        <v>36597</v>
      </c>
      <c r="BX37" s="95">
        <v>254</v>
      </c>
      <c r="BY37" s="95">
        <v>169</v>
      </c>
      <c r="BZ37" s="95">
        <v>5.9</v>
      </c>
      <c r="CA37" s="95">
        <v>4680</v>
      </c>
      <c r="CB37" s="95">
        <v>3.44</v>
      </c>
      <c r="CC37" s="95">
        <v>16518</v>
      </c>
      <c r="CD37" s="95">
        <v>172</v>
      </c>
      <c r="CE37" s="95">
        <v>1.8</v>
      </c>
      <c r="CF37" s="99"/>
      <c r="CG37" s="99"/>
    </row>
    <row r="38" spans="1:85" x14ac:dyDescent="0.25">
      <c r="A38" s="54" t="s">
        <v>92</v>
      </c>
      <c r="B38" s="93">
        <v>290863</v>
      </c>
      <c r="C38" s="93">
        <v>44060</v>
      </c>
      <c r="D38" s="94">
        <v>8226</v>
      </c>
      <c r="E38" s="93">
        <v>426422</v>
      </c>
      <c r="F38" s="93">
        <v>189364</v>
      </c>
      <c r="G38" s="93">
        <v>62393</v>
      </c>
      <c r="H38" s="93">
        <v>33135</v>
      </c>
      <c r="I38" s="93">
        <v>108971</v>
      </c>
      <c r="J38" s="95">
        <v>15294</v>
      </c>
      <c r="K38" s="94">
        <v>206354</v>
      </c>
      <c r="L38" s="93">
        <f t="shared" si="16"/>
        <v>895369</v>
      </c>
      <c r="M38" s="93">
        <v>708642</v>
      </c>
      <c r="N38" s="93">
        <v>185197</v>
      </c>
      <c r="O38" s="93">
        <v>1530</v>
      </c>
      <c r="P38" s="93">
        <v>1609394</v>
      </c>
      <c r="Q38" s="95">
        <v>128399</v>
      </c>
      <c r="R38" s="93">
        <v>159013</v>
      </c>
      <c r="S38" s="95">
        <v>1892</v>
      </c>
      <c r="T38" s="95">
        <f t="shared" si="17"/>
        <v>17532.663</v>
      </c>
      <c r="U38" s="96">
        <f t="shared" si="18"/>
        <v>13799.964</v>
      </c>
      <c r="V38" s="95">
        <v>9774.9639999999999</v>
      </c>
      <c r="W38" s="95">
        <v>662.49299999999994</v>
      </c>
      <c r="X38" s="95">
        <v>4025</v>
      </c>
      <c r="Y38" s="95">
        <v>188</v>
      </c>
      <c r="Z38" s="95">
        <v>22582</v>
      </c>
      <c r="AA38" s="95">
        <v>1675</v>
      </c>
      <c r="AB38" s="95">
        <v>33786</v>
      </c>
      <c r="AC38" s="95">
        <v>2935</v>
      </c>
      <c r="AD38" s="95">
        <v>283222</v>
      </c>
      <c r="AE38" s="95">
        <v>17730</v>
      </c>
      <c r="AF38" s="95">
        <v>2608.0529999999999</v>
      </c>
      <c r="AG38" s="95">
        <v>705</v>
      </c>
      <c r="AH38" s="95">
        <v>5104</v>
      </c>
      <c r="AI38" s="95">
        <v>7335</v>
      </c>
      <c r="AJ38" s="95">
        <v>141959</v>
      </c>
      <c r="AK38" s="95">
        <v>1092.33</v>
      </c>
      <c r="AL38" s="95">
        <v>265</v>
      </c>
      <c r="AM38" s="95">
        <v>1992</v>
      </c>
      <c r="AN38" s="95">
        <v>4478</v>
      </c>
      <c r="AO38" s="95">
        <v>14209</v>
      </c>
      <c r="AP38" s="95">
        <v>32.316000000000003</v>
      </c>
      <c r="AQ38" s="95">
        <v>10.9</v>
      </c>
      <c r="AR38" s="95">
        <v>25.5</v>
      </c>
      <c r="AS38" s="95">
        <v>89</v>
      </c>
      <c r="AT38" s="95">
        <v>453</v>
      </c>
      <c r="AU38" s="97">
        <f t="shared" si="1"/>
        <v>45688</v>
      </c>
      <c r="AV38" s="97">
        <f t="shared" si="2"/>
        <v>439843</v>
      </c>
      <c r="AW38" s="2">
        <v>139</v>
      </c>
      <c r="AX38" s="2">
        <v>92</v>
      </c>
      <c r="AY38" s="2">
        <v>26.3</v>
      </c>
      <c r="AZ38" s="2">
        <v>15745</v>
      </c>
      <c r="BA38" s="2">
        <v>247</v>
      </c>
      <c r="BB38" s="2">
        <v>397</v>
      </c>
      <c r="BC38" s="2">
        <v>138</v>
      </c>
      <c r="BD38" s="2">
        <v>248</v>
      </c>
      <c r="BE38" s="95">
        <v>259</v>
      </c>
      <c r="BF38" s="95">
        <v>24.087</v>
      </c>
      <c r="BG38" s="94">
        <v>359</v>
      </c>
      <c r="BH38" s="94">
        <v>39</v>
      </c>
      <c r="BI38" s="94">
        <v>6.4649999999999999</v>
      </c>
      <c r="BJ38" s="94">
        <v>159118</v>
      </c>
      <c r="BK38" s="94">
        <v>69494</v>
      </c>
      <c r="BL38" s="94">
        <v>1390</v>
      </c>
      <c r="BM38" s="94">
        <v>64</v>
      </c>
      <c r="BN38" s="94">
        <v>10</v>
      </c>
      <c r="BO38" s="94">
        <v>0.2</v>
      </c>
      <c r="BP38" s="95">
        <v>14890</v>
      </c>
      <c r="BQ38" s="95">
        <v>714</v>
      </c>
      <c r="BR38" s="95">
        <v>25.9</v>
      </c>
      <c r="BS38" s="95"/>
      <c r="BT38" s="95"/>
      <c r="BU38" s="95">
        <v>705710</v>
      </c>
      <c r="BV38" s="95">
        <v>3206</v>
      </c>
      <c r="BW38" s="95">
        <v>5989</v>
      </c>
      <c r="BX38" s="95">
        <v>10.500999999999999</v>
      </c>
      <c r="BY38" s="95">
        <v>338</v>
      </c>
      <c r="BZ38" s="95">
        <v>15</v>
      </c>
      <c r="CA38" s="95">
        <v>650</v>
      </c>
      <c r="CB38" s="95">
        <v>670</v>
      </c>
      <c r="CC38" s="95">
        <v>54646</v>
      </c>
      <c r="CD38" s="95">
        <v>410</v>
      </c>
      <c r="CE38" s="95">
        <v>44.927</v>
      </c>
      <c r="CF38" s="103"/>
      <c r="CG38" s="103"/>
    </row>
    <row r="39" spans="1:85" x14ac:dyDescent="0.25">
      <c r="A39" s="54" t="s">
        <v>93</v>
      </c>
      <c r="B39" s="93">
        <v>80142</v>
      </c>
      <c r="C39" s="93">
        <v>18751</v>
      </c>
      <c r="D39" s="94">
        <v>4013.3</v>
      </c>
      <c r="E39" s="93">
        <v>177205</v>
      </c>
      <c r="F39" s="93">
        <v>76673</v>
      </c>
      <c r="G39" s="93">
        <v>2657</v>
      </c>
      <c r="H39" s="93">
        <v>1145</v>
      </c>
      <c r="I39" s="74">
        <v>47560.6</v>
      </c>
      <c r="J39" s="95">
        <v>8096.4234999999999</v>
      </c>
      <c r="K39" s="94">
        <v>5052</v>
      </c>
      <c r="L39" s="93">
        <f t="shared" si="16"/>
        <v>404857</v>
      </c>
      <c r="M39" s="93">
        <v>341880</v>
      </c>
      <c r="N39" s="93">
        <v>62145</v>
      </c>
      <c r="O39" s="93">
        <v>832</v>
      </c>
      <c r="P39" s="93">
        <v>800675</v>
      </c>
      <c r="Q39" s="95">
        <v>55456.53</v>
      </c>
      <c r="R39" s="93">
        <v>3066</v>
      </c>
      <c r="S39" s="95">
        <v>25.439999999999998</v>
      </c>
      <c r="T39" s="95">
        <f t="shared" si="17"/>
        <v>5905.6295</v>
      </c>
      <c r="U39" s="96">
        <f t="shared" si="18"/>
        <v>4710.2255000000005</v>
      </c>
      <c r="V39" s="95">
        <v>3441.0124999999998</v>
      </c>
      <c r="W39" s="95">
        <v>162.73000000000002</v>
      </c>
      <c r="X39" s="95">
        <v>1269.2130000000002</v>
      </c>
      <c r="Y39" s="95">
        <v>43.38</v>
      </c>
      <c r="Z39" s="95">
        <v>8036.4315500000002</v>
      </c>
      <c r="AA39" s="95">
        <v>459.45000000000005</v>
      </c>
      <c r="AB39" s="95">
        <v>9890.0920000000006</v>
      </c>
      <c r="AC39" s="95">
        <v>797.6</v>
      </c>
      <c r="AD39" s="95">
        <v>90703.663499999995</v>
      </c>
      <c r="AE39" s="95">
        <v>4741.5</v>
      </c>
      <c r="AF39" s="95">
        <v>1048.3399999999999</v>
      </c>
      <c r="AG39" s="95">
        <v>414.37599999999998</v>
      </c>
      <c r="AH39" s="95">
        <v>1711.9604000000002</v>
      </c>
      <c r="AI39" s="95">
        <v>2267.3440000000001</v>
      </c>
      <c r="AJ39" s="95">
        <v>82489.576000000001</v>
      </c>
      <c r="AK39" s="95">
        <v>143.57400000000001</v>
      </c>
      <c r="AL39" s="95">
        <v>44.14</v>
      </c>
      <c r="AM39" s="95">
        <v>166.50399999999999</v>
      </c>
      <c r="AN39" s="95">
        <v>558.36</v>
      </c>
      <c r="AO39" s="95">
        <v>1899.9499999999996</v>
      </c>
      <c r="AP39" s="95">
        <v>3.49</v>
      </c>
      <c r="AQ39" s="95">
        <v>1.5660000000000001</v>
      </c>
      <c r="AR39" s="95">
        <v>3.33</v>
      </c>
      <c r="AS39" s="95">
        <v>8.9789999999999992</v>
      </c>
      <c r="AT39" s="95">
        <v>32.1</v>
      </c>
      <c r="AU39" s="97">
        <f t="shared" si="1"/>
        <v>12724.775000000001</v>
      </c>
      <c r="AV39" s="97">
        <f t="shared" si="2"/>
        <v>175125.28950000001</v>
      </c>
      <c r="AW39" s="3">
        <v>135.9</v>
      </c>
      <c r="AX39" s="95">
        <v>149.69999999999999</v>
      </c>
      <c r="AY39" s="95">
        <v>40.909999999999997</v>
      </c>
      <c r="AZ39" s="95">
        <v>22499.9</v>
      </c>
      <c r="BA39" s="95">
        <v>64.19</v>
      </c>
      <c r="BB39" s="95">
        <v>107.31</v>
      </c>
      <c r="BC39" s="95">
        <v>33.42</v>
      </c>
      <c r="BD39" s="95">
        <v>162</v>
      </c>
      <c r="BE39" s="110">
        <v>101</v>
      </c>
      <c r="BF39" s="95">
        <v>6.85</v>
      </c>
      <c r="BG39" s="94">
        <v>81</v>
      </c>
      <c r="BH39" s="94">
        <v>2</v>
      </c>
      <c r="BI39" s="94">
        <v>0.3</v>
      </c>
      <c r="BJ39" s="94">
        <v>16337</v>
      </c>
      <c r="BK39" s="94">
        <v>7514</v>
      </c>
      <c r="BL39" s="94">
        <v>154.04</v>
      </c>
      <c r="BM39" s="94"/>
      <c r="BN39" s="94"/>
      <c r="BO39" s="94"/>
      <c r="BP39" s="95">
        <v>32903</v>
      </c>
      <c r="BQ39" s="95">
        <v>3833</v>
      </c>
      <c r="BR39" s="95">
        <v>128.94</v>
      </c>
      <c r="BS39" s="95"/>
      <c r="BT39" s="95"/>
      <c r="BU39" s="4">
        <v>285123</v>
      </c>
      <c r="BV39" s="5">
        <v>1200.7800000000002</v>
      </c>
      <c r="BW39" s="4">
        <v>31081</v>
      </c>
      <c r="BX39" s="6">
        <v>66.02</v>
      </c>
      <c r="BY39" s="4">
        <v>20</v>
      </c>
      <c r="BZ39" s="4">
        <v>56</v>
      </c>
      <c r="CA39" s="4">
        <v>578</v>
      </c>
      <c r="CB39" s="4">
        <v>748.3</v>
      </c>
      <c r="CC39" s="4">
        <v>15258</v>
      </c>
      <c r="CD39" s="6">
        <v>148.06</v>
      </c>
      <c r="CE39" s="4">
        <v>0</v>
      </c>
      <c r="CF39" s="103"/>
      <c r="CG39" s="103"/>
    </row>
    <row r="40" spans="1:85" x14ac:dyDescent="0.25">
      <c r="A40" s="54" t="s">
        <v>94</v>
      </c>
      <c r="B40" s="93">
        <v>34730</v>
      </c>
      <c r="C40" s="93">
        <v>7547</v>
      </c>
      <c r="D40" s="108">
        <v>1577.579</v>
      </c>
      <c r="E40" s="93">
        <v>93615</v>
      </c>
      <c r="F40" s="93">
        <v>34853</v>
      </c>
      <c r="G40" s="93"/>
      <c r="H40" s="93"/>
      <c r="I40" s="93">
        <v>35657</v>
      </c>
      <c r="J40" s="95">
        <v>5979.8010000000004</v>
      </c>
      <c r="K40" s="94"/>
      <c r="L40" s="93">
        <f t="shared" si="16"/>
        <v>342648</v>
      </c>
      <c r="M40" s="93">
        <v>299296</v>
      </c>
      <c r="N40" s="93">
        <v>42936</v>
      </c>
      <c r="O40" s="93">
        <v>416</v>
      </c>
      <c r="P40" s="93">
        <v>664570.97312307998</v>
      </c>
      <c r="Q40" s="95">
        <v>45355.175069999998</v>
      </c>
      <c r="R40" s="93">
        <v>129136</v>
      </c>
      <c r="S40" s="95">
        <v>1188.82</v>
      </c>
      <c r="T40" s="95">
        <f t="shared" si="17"/>
        <v>2365.3560000000002</v>
      </c>
      <c r="U40" s="96">
        <f t="shared" si="18"/>
        <v>1704.6469999999999</v>
      </c>
      <c r="V40" s="95">
        <v>1163.1790000000001</v>
      </c>
      <c r="W40" s="95">
        <v>917.59699999999998</v>
      </c>
      <c r="X40" s="95">
        <v>541.46799999999996</v>
      </c>
      <c r="Y40" s="95">
        <v>83.268000000000001</v>
      </c>
      <c r="Z40" s="95">
        <v>3754.567</v>
      </c>
      <c r="AA40" s="95">
        <v>3075.2530000000002</v>
      </c>
      <c r="AB40" s="95">
        <v>5855.6459999999997</v>
      </c>
      <c r="AC40" s="95">
        <v>5103.25</v>
      </c>
      <c r="AD40" s="95">
        <v>32316.799999999999</v>
      </c>
      <c r="AE40" s="95">
        <v>9795.6869999999999</v>
      </c>
      <c r="AF40" s="95">
        <v>532.58600000000001</v>
      </c>
      <c r="AG40" s="95">
        <v>165.41200000000001</v>
      </c>
      <c r="AH40" s="95">
        <v>1732.8430000000001</v>
      </c>
      <c r="AI40" s="95">
        <v>2031.75</v>
      </c>
      <c r="AJ40" s="95">
        <v>30838.94</v>
      </c>
      <c r="AK40" s="95">
        <v>121.651</v>
      </c>
      <c r="AL40" s="95">
        <v>41.978999999999999</v>
      </c>
      <c r="AM40" s="95">
        <v>166.988</v>
      </c>
      <c r="AN40" s="95">
        <v>573.61699999999996</v>
      </c>
      <c r="AO40" s="95">
        <v>2386.5650000000001</v>
      </c>
      <c r="AP40" s="95">
        <v>6.4720000000000004</v>
      </c>
      <c r="AQ40" s="95">
        <v>2.4340000000000002</v>
      </c>
      <c r="AR40" s="95">
        <v>8.0579999999999998</v>
      </c>
      <c r="AS40" s="95">
        <v>29.027999999999999</v>
      </c>
      <c r="AT40" s="95">
        <v>118.824</v>
      </c>
      <c r="AU40" s="97">
        <f t="shared" si="1"/>
        <v>8490.0409999999993</v>
      </c>
      <c r="AV40" s="97">
        <f t="shared" si="2"/>
        <v>65661.128999999986</v>
      </c>
      <c r="AW40" s="95">
        <v>30.4</v>
      </c>
      <c r="AX40" s="95">
        <v>18.25</v>
      </c>
      <c r="AY40" s="95">
        <v>4.8</v>
      </c>
      <c r="AZ40" s="95">
        <v>587.5</v>
      </c>
      <c r="BA40" s="95">
        <v>47.896000000000001</v>
      </c>
      <c r="BB40" s="95">
        <v>38.393000000000001</v>
      </c>
      <c r="BC40" s="95">
        <v>12.063000000000001</v>
      </c>
      <c r="BD40" s="95">
        <v>160</v>
      </c>
      <c r="BE40" s="95">
        <v>200</v>
      </c>
      <c r="BF40" s="95">
        <v>16</v>
      </c>
      <c r="BG40" s="94"/>
      <c r="BH40" s="94"/>
      <c r="BI40" s="94"/>
      <c r="BJ40" s="94">
        <v>8621</v>
      </c>
      <c r="BK40" s="94">
        <v>9530.636363636364</v>
      </c>
      <c r="BL40" s="94">
        <v>228.34899999999999</v>
      </c>
      <c r="BM40" s="94"/>
      <c r="BN40" s="94"/>
      <c r="BO40" s="94"/>
      <c r="BP40" s="95">
        <v>129</v>
      </c>
      <c r="BQ40" s="95">
        <v>12</v>
      </c>
      <c r="BR40" s="95">
        <v>0.96</v>
      </c>
      <c r="BS40" s="95"/>
      <c r="BT40" s="95"/>
      <c r="BU40" s="95">
        <v>126776</v>
      </c>
      <c r="BV40" s="95">
        <v>305.14600000000002</v>
      </c>
      <c r="BW40" s="95">
        <v>14016</v>
      </c>
      <c r="BX40" s="95">
        <v>69.691000000000003</v>
      </c>
      <c r="BY40" s="95">
        <v>2</v>
      </c>
      <c r="BZ40" s="95" t="s">
        <v>88</v>
      </c>
      <c r="CA40" s="95" t="s">
        <v>88</v>
      </c>
      <c r="CB40" s="95" t="s">
        <v>88</v>
      </c>
      <c r="CC40" s="95">
        <v>8220</v>
      </c>
      <c r="CD40" s="95">
        <v>66.457999999999998</v>
      </c>
      <c r="CE40" s="95">
        <v>4.1150000000000002</v>
      </c>
      <c r="CF40" s="103"/>
      <c r="CG40" s="103"/>
    </row>
    <row r="41" spans="1:85" x14ac:dyDescent="0.25">
      <c r="A41" s="54" t="s">
        <v>95</v>
      </c>
      <c r="B41" s="93">
        <v>23980</v>
      </c>
      <c r="C41" s="93">
        <v>5860</v>
      </c>
      <c r="D41" s="94">
        <v>1256</v>
      </c>
      <c r="E41" s="93">
        <v>52370</v>
      </c>
      <c r="F41" s="93">
        <v>21716</v>
      </c>
      <c r="G41" s="93"/>
      <c r="H41" s="93"/>
      <c r="I41" s="93">
        <v>19250</v>
      </c>
      <c r="J41" s="95">
        <v>3435</v>
      </c>
      <c r="K41" s="94"/>
      <c r="L41" s="93">
        <f t="shared" si="16"/>
        <v>272864</v>
      </c>
      <c r="M41" s="93">
        <v>210399</v>
      </c>
      <c r="N41" s="93">
        <v>62133</v>
      </c>
      <c r="O41" s="93">
        <v>332</v>
      </c>
      <c r="P41" s="93">
        <v>457349</v>
      </c>
      <c r="Q41" s="95">
        <v>21753.3</v>
      </c>
      <c r="R41" s="93">
        <v>174164</v>
      </c>
      <c r="S41" s="95">
        <v>1299.9428800000001</v>
      </c>
      <c r="T41" s="95">
        <f t="shared" si="17"/>
        <v>1773.81</v>
      </c>
      <c r="U41" s="96">
        <f t="shared" si="18"/>
        <v>1235.01</v>
      </c>
      <c r="V41" s="95">
        <v>974.68</v>
      </c>
      <c r="W41" s="95">
        <v>24.400000000000002</v>
      </c>
      <c r="X41" s="95">
        <v>260.33</v>
      </c>
      <c r="Y41" s="95"/>
      <c r="Z41" s="95">
        <v>1846.5</v>
      </c>
      <c r="AA41" s="95">
        <v>76.8</v>
      </c>
      <c r="AB41" s="95">
        <v>2532.6999999999998</v>
      </c>
      <c r="AC41" s="95">
        <v>169.7</v>
      </c>
      <c r="AD41" s="95">
        <v>8020</v>
      </c>
      <c r="AE41" s="95">
        <v>16.18</v>
      </c>
      <c r="AF41" s="95">
        <v>507</v>
      </c>
      <c r="AG41" s="95">
        <v>71.890000000000015</v>
      </c>
      <c r="AH41" s="95">
        <v>935</v>
      </c>
      <c r="AI41" s="95">
        <v>1378</v>
      </c>
      <c r="AJ41" s="95">
        <v>7548.4500000000016</v>
      </c>
      <c r="AK41" s="95">
        <v>30.5</v>
      </c>
      <c r="AL41" s="95">
        <v>6.1</v>
      </c>
      <c r="AM41" s="95">
        <v>42.18</v>
      </c>
      <c r="AN41" s="95">
        <v>106</v>
      </c>
      <c r="AO41" s="95">
        <v>242</v>
      </c>
      <c r="AP41" s="95">
        <v>1.3</v>
      </c>
      <c r="AQ41" s="95">
        <v>0.42799999999999999</v>
      </c>
      <c r="AR41" s="95">
        <v>1.51</v>
      </c>
      <c r="AS41" s="95">
        <v>4</v>
      </c>
      <c r="AT41" s="95">
        <v>4.5</v>
      </c>
      <c r="AU41" s="97">
        <f t="shared" si="1"/>
        <v>4020.7</v>
      </c>
      <c r="AV41" s="97">
        <f t="shared" si="2"/>
        <v>15814.95</v>
      </c>
      <c r="AW41" s="95">
        <v>10.7</v>
      </c>
      <c r="AX41" s="95">
        <v>5</v>
      </c>
      <c r="AY41" s="95">
        <v>0.88</v>
      </c>
      <c r="AZ41" s="95">
        <v>375</v>
      </c>
      <c r="BA41" s="95">
        <v>9.879999999999999</v>
      </c>
      <c r="BB41" s="95">
        <v>9.01</v>
      </c>
      <c r="BC41" s="95">
        <v>3.9499999999999997</v>
      </c>
      <c r="BD41" s="95"/>
      <c r="BE41" s="95"/>
      <c r="BF41" s="95"/>
      <c r="BG41" s="94">
        <v>1</v>
      </c>
      <c r="BH41" s="94"/>
      <c r="BI41" s="94"/>
      <c r="BJ41" s="94">
        <v>18730</v>
      </c>
      <c r="BK41" s="94">
        <v>5235</v>
      </c>
      <c r="BL41" s="94">
        <v>104.794</v>
      </c>
      <c r="BM41" s="94"/>
      <c r="BN41" s="94"/>
      <c r="BO41" s="94"/>
      <c r="BP41" s="95">
        <v>142</v>
      </c>
      <c r="BQ41" s="95">
        <v>17</v>
      </c>
      <c r="BR41" s="95">
        <v>0.68300000000000005</v>
      </c>
      <c r="BS41" s="95"/>
      <c r="BT41" s="95"/>
      <c r="BU41" s="95">
        <v>68330</v>
      </c>
      <c r="BV41" s="95">
        <v>116.29999999999998</v>
      </c>
      <c r="BW41" s="95">
        <v>8073</v>
      </c>
      <c r="BX41" s="95">
        <v>16.899999999999999</v>
      </c>
      <c r="BY41" s="95">
        <v>13</v>
      </c>
      <c r="BZ41" s="95">
        <v>9</v>
      </c>
      <c r="CA41" s="95">
        <v>356</v>
      </c>
      <c r="CB41" s="95">
        <v>275</v>
      </c>
      <c r="CC41" s="95">
        <v>4076</v>
      </c>
      <c r="CD41" s="95">
        <v>66</v>
      </c>
      <c r="CE41" s="95"/>
      <c r="CF41" s="103"/>
      <c r="CG41" s="103"/>
    </row>
    <row r="42" spans="1:85" x14ac:dyDescent="0.25">
      <c r="A42" s="65" t="s">
        <v>96</v>
      </c>
      <c r="B42" s="111">
        <v>20542</v>
      </c>
      <c r="C42" s="111">
        <v>4033</v>
      </c>
      <c r="D42" s="112">
        <v>927.6</v>
      </c>
      <c r="E42" s="111">
        <v>22588</v>
      </c>
      <c r="F42" s="111">
        <v>9366</v>
      </c>
      <c r="G42" s="111"/>
      <c r="H42" s="111"/>
      <c r="I42" s="111">
        <v>6947.8868991517402</v>
      </c>
      <c r="J42" s="113">
        <v>1081.5379330820001</v>
      </c>
      <c r="K42" s="112"/>
      <c r="L42" s="111">
        <f t="shared" si="16"/>
        <v>205649</v>
      </c>
      <c r="M42" s="111">
        <v>168352</v>
      </c>
      <c r="N42" s="111">
        <v>37127</v>
      </c>
      <c r="O42" s="111">
        <v>170</v>
      </c>
      <c r="P42" s="111">
        <v>354197.47864695021</v>
      </c>
      <c r="Q42" s="113">
        <v>21421.048246065806</v>
      </c>
      <c r="R42" s="111">
        <v>148007</v>
      </c>
      <c r="S42" s="113">
        <v>935.6705056784956</v>
      </c>
      <c r="T42" s="113">
        <f t="shared" si="17"/>
        <v>2240.0189999999998</v>
      </c>
      <c r="U42" s="114">
        <f t="shared" si="18"/>
        <v>1591.2750000000001</v>
      </c>
      <c r="V42" s="113">
        <v>1281.0940000000001</v>
      </c>
      <c r="W42" s="113">
        <v>222.64900000000003</v>
      </c>
      <c r="X42" s="113">
        <v>310.18099999999998</v>
      </c>
      <c r="Y42" s="113">
        <v>23.282000000000004</v>
      </c>
      <c r="Z42" s="113">
        <v>2384.4463906930773</v>
      </c>
      <c r="AA42" s="113">
        <v>322.73899999999998</v>
      </c>
      <c r="AB42" s="113">
        <v>2773.7081074423099</v>
      </c>
      <c r="AC42" s="113">
        <v>529.29353885289686</v>
      </c>
      <c r="AD42" s="113">
        <v>23098.388237904299</v>
      </c>
      <c r="AE42" s="113">
        <v>3261.172</v>
      </c>
      <c r="AF42" s="113">
        <v>602.46100000000001</v>
      </c>
      <c r="AG42" s="113">
        <v>65.965186418109198</v>
      </c>
      <c r="AH42" s="113">
        <v>1075.5246345813555</v>
      </c>
      <c r="AI42" s="113">
        <v>1453.3793891273399</v>
      </c>
      <c r="AJ42" s="113">
        <v>13170.914004578</v>
      </c>
      <c r="AK42" s="113">
        <v>44.030999999999999</v>
      </c>
      <c r="AL42" s="113">
        <v>9.5860000000000003</v>
      </c>
      <c r="AM42" s="113">
        <v>78.222625678684608</v>
      </c>
      <c r="AN42" s="113">
        <v>208.92589158682782</v>
      </c>
      <c r="AO42" s="113">
        <v>506.592566619916</v>
      </c>
      <c r="AP42" s="113">
        <v>2.2519999999999998</v>
      </c>
      <c r="AQ42" s="113">
        <v>0.58235011990408003</v>
      </c>
      <c r="AR42" s="113">
        <v>3.3483505995203799</v>
      </c>
      <c r="AS42" s="113">
        <v>7.7382405380044004</v>
      </c>
      <c r="AT42" s="113">
        <v>15.9456786570743</v>
      </c>
      <c r="AU42" s="115">
        <f t="shared" si="1"/>
        <v>4443.751628694481</v>
      </c>
      <c r="AV42" s="115">
        <f t="shared" si="2"/>
        <v>36791.840487759291</v>
      </c>
      <c r="AW42" s="113">
        <v>356.87</v>
      </c>
      <c r="AX42" s="113">
        <v>398.75200000000001</v>
      </c>
      <c r="AY42" s="113">
        <v>94.378202337958243</v>
      </c>
      <c r="AZ42" s="113">
        <v>82553.437120524817</v>
      </c>
      <c r="BA42" s="113">
        <v>15.659000000000001</v>
      </c>
      <c r="BB42" s="113">
        <v>42.285687660234117</v>
      </c>
      <c r="BC42" s="113">
        <v>8.3070855951164422</v>
      </c>
      <c r="BD42" s="113">
        <v>3</v>
      </c>
      <c r="BE42" s="113">
        <v>1</v>
      </c>
      <c r="BF42" s="113">
        <v>6.5000000000000002E-2</v>
      </c>
      <c r="BG42" s="112"/>
      <c r="BH42" s="112"/>
      <c r="BI42" s="112"/>
      <c r="BJ42" s="113">
        <v>7772</v>
      </c>
      <c r="BK42" s="113">
        <v>5306.5113263736994</v>
      </c>
      <c r="BL42" s="113">
        <v>170.88938703258796</v>
      </c>
      <c r="BM42" s="112"/>
      <c r="BN42" s="112"/>
      <c r="BO42" s="112"/>
      <c r="BP42" s="113"/>
      <c r="BQ42" s="113">
        <v>15</v>
      </c>
      <c r="BR42" s="113">
        <v>0.68</v>
      </c>
      <c r="BS42" s="113"/>
      <c r="BT42" s="113"/>
      <c r="BU42" s="113">
        <v>83604.60500000001</v>
      </c>
      <c r="BV42" s="113">
        <v>111.13799999999999</v>
      </c>
      <c r="BW42" s="113">
        <v>3588.5940000000001</v>
      </c>
      <c r="BX42" s="113">
        <v>11.665000000000003</v>
      </c>
      <c r="BY42" s="113"/>
      <c r="BZ42" s="113"/>
      <c r="CA42" s="113"/>
      <c r="CB42" s="113"/>
      <c r="CC42" s="113">
        <v>3295</v>
      </c>
      <c r="CD42" s="113">
        <v>82.17</v>
      </c>
      <c r="CE42" s="113"/>
      <c r="CF42" s="103"/>
      <c r="CG42" s="103"/>
    </row>
    <row r="43" spans="1:85" x14ac:dyDescent="0.25">
      <c r="A43" s="54" t="s">
        <v>97</v>
      </c>
      <c r="B43" s="93">
        <v>1970</v>
      </c>
      <c r="C43" s="93">
        <v>325</v>
      </c>
      <c r="D43" s="94">
        <v>62.32</v>
      </c>
      <c r="E43" s="93">
        <v>16059</v>
      </c>
      <c r="F43" s="93">
        <v>1320</v>
      </c>
      <c r="G43" s="93">
        <v>93</v>
      </c>
      <c r="H43" s="93">
        <v>25</v>
      </c>
      <c r="I43" s="93">
        <v>5510</v>
      </c>
      <c r="J43" s="95">
        <v>794.61</v>
      </c>
      <c r="K43" s="94">
        <v>125</v>
      </c>
      <c r="L43" s="93">
        <f t="shared" si="16"/>
        <v>65413</v>
      </c>
      <c r="M43" s="93">
        <v>59590</v>
      </c>
      <c r="N43" s="93">
        <v>5577</v>
      </c>
      <c r="O43" s="93">
        <v>246</v>
      </c>
      <c r="P43" s="93">
        <v>112649</v>
      </c>
      <c r="Q43" s="95">
        <v>6050.42</v>
      </c>
      <c r="R43" s="93">
        <v>1415</v>
      </c>
      <c r="S43" s="95">
        <v>9.1999999999999993</v>
      </c>
      <c r="T43" s="95">
        <f t="shared" si="17"/>
        <v>413.10799999999995</v>
      </c>
      <c r="U43" s="96">
        <f t="shared" si="18"/>
        <v>354.29099999999994</v>
      </c>
      <c r="V43" s="95">
        <v>188.58599999999998</v>
      </c>
      <c r="W43" s="95">
        <v>49.910000000000004</v>
      </c>
      <c r="X43" s="95">
        <v>165.70499999999998</v>
      </c>
      <c r="Y43" s="95">
        <v>146.94</v>
      </c>
      <c r="Z43" s="95">
        <v>511.97899999999998</v>
      </c>
      <c r="AA43" s="95">
        <v>176.86</v>
      </c>
      <c r="AB43" s="95">
        <v>696.54000000000008</v>
      </c>
      <c r="AC43" s="95">
        <v>330.64</v>
      </c>
      <c r="AD43" s="95">
        <v>12768.96</v>
      </c>
      <c r="AE43" s="95">
        <v>11644.53</v>
      </c>
      <c r="AF43" s="95">
        <v>53.484999999999999</v>
      </c>
      <c r="AG43" s="95">
        <v>15.05</v>
      </c>
      <c r="AH43" s="95">
        <v>97.97</v>
      </c>
      <c r="AI43" s="95">
        <v>137.68</v>
      </c>
      <c r="AJ43" s="95">
        <v>3042</v>
      </c>
      <c r="AK43" s="95">
        <v>5.2039999999999997</v>
      </c>
      <c r="AL43" s="95">
        <v>0.55000000000000004</v>
      </c>
      <c r="AM43" s="95">
        <v>9.4499999999999993</v>
      </c>
      <c r="AN43" s="95">
        <v>23.84</v>
      </c>
      <c r="AO43" s="95">
        <v>33.06</v>
      </c>
      <c r="AP43" s="95">
        <v>0.128</v>
      </c>
      <c r="AQ43" s="95">
        <v>4.3999999999999997E-2</v>
      </c>
      <c r="AR43" s="95">
        <v>0.05</v>
      </c>
      <c r="AS43" s="95">
        <v>0.20599999999999999</v>
      </c>
      <c r="AT43" s="95">
        <v>1.718</v>
      </c>
      <c r="AU43" s="97">
        <f t="shared" si="1"/>
        <v>858.26600000000008</v>
      </c>
      <c r="AV43" s="97">
        <f t="shared" si="2"/>
        <v>15845.737999999999</v>
      </c>
      <c r="AW43" s="95">
        <v>346.09</v>
      </c>
      <c r="AX43" s="95">
        <v>211.1</v>
      </c>
      <c r="AY43" s="95">
        <v>31.6</v>
      </c>
      <c r="AZ43" s="95">
        <v>71.53</v>
      </c>
      <c r="BA43" s="95">
        <v>0.59599999999999997</v>
      </c>
      <c r="BB43" s="95">
        <v>0.51100000000000001</v>
      </c>
      <c r="BC43" s="95">
        <v>0.16</v>
      </c>
      <c r="BD43" s="95"/>
      <c r="BE43" s="95"/>
      <c r="BF43" s="95"/>
      <c r="BG43" s="94"/>
      <c r="BH43" s="94"/>
      <c r="BI43" s="94"/>
      <c r="BJ43" s="94">
        <v>1693</v>
      </c>
      <c r="BK43" s="94">
        <v>3150</v>
      </c>
      <c r="BL43" s="94">
        <v>100.8</v>
      </c>
      <c r="BM43" s="94"/>
      <c r="BN43" s="94"/>
      <c r="BO43" s="94"/>
      <c r="BP43" s="95"/>
      <c r="BQ43" s="95"/>
      <c r="BR43" s="95"/>
      <c r="BS43" s="95"/>
      <c r="BT43" s="95"/>
      <c r="BU43" s="95"/>
      <c r="BV43" s="95"/>
      <c r="BW43" s="95">
        <v>4.1050000000000004</v>
      </c>
      <c r="BX43" s="95">
        <v>33.866</v>
      </c>
      <c r="BY43" s="95"/>
      <c r="BZ43" s="95"/>
      <c r="CA43" s="95"/>
      <c r="CB43" s="95"/>
      <c r="CC43" s="95"/>
      <c r="CD43" s="95"/>
      <c r="CE43" s="95"/>
      <c r="CF43" s="99"/>
      <c r="CG43" s="99"/>
    </row>
    <row r="44" spans="1:85" x14ac:dyDescent="0.25">
      <c r="A44" s="54" t="s">
        <v>98</v>
      </c>
      <c r="B44" s="93">
        <v>69075</v>
      </c>
      <c r="C44" s="93">
        <v>6400</v>
      </c>
      <c r="D44" s="94">
        <v>920</v>
      </c>
      <c r="E44" s="93">
        <v>157479</v>
      </c>
      <c r="F44" s="93">
        <v>95474</v>
      </c>
      <c r="G44" s="93">
        <v>0</v>
      </c>
      <c r="H44" s="93">
        <v>0</v>
      </c>
      <c r="I44" s="93">
        <v>50458</v>
      </c>
      <c r="J44" s="95">
        <v>8150</v>
      </c>
      <c r="K44" s="94"/>
      <c r="L44" s="93">
        <f t="shared" si="16"/>
        <v>475285</v>
      </c>
      <c r="M44" s="93">
        <v>375491</v>
      </c>
      <c r="N44" s="93">
        <v>98934</v>
      </c>
      <c r="O44" s="93">
        <v>860</v>
      </c>
      <c r="P44" s="93">
        <v>702196</v>
      </c>
      <c r="Q44" s="95">
        <v>35810</v>
      </c>
      <c r="R44" s="93">
        <v>75000</v>
      </c>
      <c r="S44" s="95">
        <v>490</v>
      </c>
      <c r="T44" s="95">
        <f t="shared" si="17"/>
        <v>5366.2719999999999</v>
      </c>
      <c r="U44" s="96">
        <f t="shared" si="18"/>
        <v>4554.7269999999999</v>
      </c>
      <c r="V44" s="95">
        <v>3689.3429999999998</v>
      </c>
      <c r="W44" s="95">
        <v>743.68914285714288</v>
      </c>
      <c r="X44" s="95">
        <v>865.38400000000001</v>
      </c>
      <c r="Y44" s="95">
        <v>312.88085000000001</v>
      </c>
      <c r="Z44" s="95">
        <v>5954</v>
      </c>
      <c r="AA44" s="95">
        <v>2319</v>
      </c>
      <c r="AB44" s="95">
        <v>7659.28</v>
      </c>
      <c r="AC44" s="95">
        <v>3715</v>
      </c>
      <c r="AD44" s="95">
        <v>45953</v>
      </c>
      <c r="AE44" s="95">
        <v>36443</v>
      </c>
      <c r="AF44" s="95">
        <v>724.80799999999999</v>
      </c>
      <c r="AG44" s="95">
        <v>134.8562</v>
      </c>
      <c r="AH44" s="95">
        <v>1267</v>
      </c>
      <c r="AI44" s="95">
        <v>1480</v>
      </c>
      <c r="AJ44" s="95">
        <v>13500</v>
      </c>
      <c r="AK44" s="95">
        <v>78.522999999999996</v>
      </c>
      <c r="AL44" s="95">
        <v>20.940874999999998</v>
      </c>
      <c r="AM44" s="95">
        <v>92.097581314878894</v>
      </c>
      <c r="AN44" s="95">
        <v>195</v>
      </c>
      <c r="AO44" s="95">
        <v>220</v>
      </c>
      <c r="AP44" s="95">
        <v>8.2140000000000004</v>
      </c>
      <c r="AQ44" s="95">
        <v>2.0197500000000002</v>
      </c>
      <c r="AR44" s="95">
        <v>3.7210000000000001</v>
      </c>
      <c r="AS44" s="95">
        <v>14</v>
      </c>
      <c r="AT44" s="95">
        <v>22</v>
      </c>
      <c r="AU44" s="97">
        <f t="shared" si="1"/>
        <v>9348.2799999999988</v>
      </c>
      <c r="AV44" s="97">
        <f t="shared" si="2"/>
        <v>59695</v>
      </c>
      <c r="AW44" s="95">
        <v>521.46600000000012</v>
      </c>
      <c r="AX44" s="95">
        <v>881</v>
      </c>
      <c r="AY44" s="95">
        <v>27</v>
      </c>
      <c r="AZ44" s="95">
        <v>79161.320000000007</v>
      </c>
      <c r="BA44" s="95">
        <v>37.838000000000001</v>
      </c>
      <c r="BB44" s="95">
        <v>52.186999999999998</v>
      </c>
      <c r="BC44" s="95">
        <v>15</v>
      </c>
      <c r="BD44" s="95">
        <v>4200</v>
      </c>
      <c r="BE44" s="95">
        <v>3600</v>
      </c>
      <c r="BF44" s="95">
        <v>310</v>
      </c>
      <c r="BG44" s="94">
        <v>45</v>
      </c>
      <c r="BH44" s="94"/>
      <c r="BI44" s="94"/>
      <c r="BJ44" s="94">
        <v>5994</v>
      </c>
      <c r="BK44" s="94">
        <v>3012</v>
      </c>
      <c r="BL44" s="94">
        <v>82</v>
      </c>
      <c r="BM44" s="94"/>
      <c r="BN44" s="94"/>
      <c r="BO44" s="94"/>
      <c r="BP44" s="95"/>
      <c r="BQ44" s="95"/>
      <c r="BR44" s="95"/>
      <c r="BS44" s="95"/>
      <c r="BT44" s="95"/>
      <c r="BU44" s="95">
        <v>183435</v>
      </c>
      <c r="BV44" s="95">
        <v>13628.014999999999</v>
      </c>
      <c r="BW44" s="95">
        <v>5127</v>
      </c>
      <c r="BX44" s="95">
        <v>7.5040000000000004</v>
      </c>
      <c r="BY44" s="95">
        <v>1</v>
      </c>
      <c r="BZ44" s="95">
        <v>0</v>
      </c>
      <c r="CA44" s="95">
        <v>0</v>
      </c>
      <c r="CB44" s="95">
        <v>0</v>
      </c>
      <c r="CC44" s="95">
        <v>1342</v>
      </c>
      <c r="CD44" s="95">
        <v>16.3</v>
      </c>
      <c r="CE44" s="95"/>
      <c r="CF44" s="103"/>
      <c r="CG44" s="103"/>
    </row>
    <row r="45" spans="1:85" x14ac:dyDescent="0.25">
      <c r="A45" s="54" t="s">
        <v>99</v>
      </c>
      <c r="B45" s="93">
        <v>61323</v>
      </c>
      <c r="C45" s="93">
        <v>10943</v>
      </c>
      <c r="D45" s="94">
        <v>1582.9</v>
      </c>
      <c r="E45" s="93">
        <v>277101</v>
      </c>
      <c r="F45" s="93">
        <v>179890</v>
      </c>
      <c r="G45" s="93">
        <v>234</v>
      </c>
      <c r="H45" s="93">
        <v>0</v>
      </c>
      <c r="I45" s="93">
        <v>90317</v>
      </c>
      <c r="J45" s="95">
        <v>17827.2</v>
      </c>
      <c r="K45" s="94"/>
      <c r="L45" s="93">
        <f t="shared" si="16"/>
        <v>437950</v>
      </c>
      <c r="M45" s="93">
        <v>356880</v>
      </c>
      <c r="N45" s="93">
        <v>80612</v>
      </c>
      <c r="O45" s="93">
        <v>458</v>
      </c>
      <c r="P45" s="93">
        <v>772206</v>
      </c>
      <c r="Q45" s="95">
        <v>45737.7</v>
      </c>
      <c r="R45" s="93">
        <v>9350</v>
      </c>
      <c r="S45" s="95">
        <v>48.6</v>
      </c>
      <c r="T45" s="95">
        <f t="shared" si="17"/>
        <v>4060.165</v>
      </c>
      <c r="U45" s="96">
        <f t="shared" si="18"/>
        <v>3051.4650000000001</v>
      </c>
      <c r="V45" s="95">
        <v>2375.165</v>
      </c>
      <c r="W45" s="95">
        <v>211.2</v>
      </c>
      <c r="X45" s="95">
        <v>676.30000000000007</v>
      </c>
      <c r="Y45" s="95">
        <v>106</v>
      </c>
      <c r="Z45" s="95">
        <v>4591.6000000000004</v>
      </c>
      <c r="AA45" s="95">
        <v>378.8</v>
      </c>
      <c r="AB45" s="95">
        <v>6219.81</v>
      </c>
      <c r="AC45" s="95">
        <v>666.9</v>
      </c>
      <c r="AD45" s="95">
        <v>20272.78</v>
      </c>
      <c r="AE45" s="95">
        <v>12213.2</v>
      </c>
      <c r="AF45" s="95">
        <v>872.43</v>
      </c>
      <c r="AG45" s="95">
        <v>297.49</v>
      </c>
      <c r="AH45" s="95">
        <v>1241.92</v>
      </c>
      <c r="AI45" s="95">
        <v>1674.92</v>
      </c>
      <c r="AJ45" s="95">
        <v>45122.05</v>
      </c>
      <c r="AK45" s="95">
        <v>126.54</v>
      </c>
      <c r="AL45" s="95">
        <v>40.650000000000006</v>
      </c>
      <c r="AM45" s="95">
        <v>169.25</v>
      </c>
      <c r="AN45" s="95">
        <v>524.79999999999995</v>
      </c>
      <c r="AO45" s="95">
        <v>1073.6999999999998</v>
      </c>
      <c r="AP45" s="95">
        <v>9.73</v>
      </c>
      <c r="AQ45" s="95">
        <v>2.2000000000000002</v>
      </c>
      <c r="AR45" s="95">
        <v>7.63</v>
      </c>
      <c r="AS45" s="95">
        <v>18.55</v>
      </c>
      <c r="AT45" s="95">
        <v>49.779999999999994</v>
      </c>
      <c r="AU45" s="97">
        <f t="shared" si="1"/>
        <v>8438.08</v>
      </c>
      <c r="AV45" s="97">
        <f t="shared" si="2"/>
        <v>66518.31</v>
      </c>
      <c r="AW45" s="95">
        <v>173.1</v>
      </c>
      <c r="AX45" s="95">
        <v>409.7</v>
      </c>
      <c r="AY45" s="95">
        <v>108.00999999999999</v>
      </c>
      <c r="AZ45" s="95">
        <v>24321.8</v>
      </c>
      <c r="BA45" s="95">
        <v>26.88</v>
      </c>
      <c r="BB45" s="95">
        <v>58.740000000000009</v>
      </c>
      <c r="BC45" s="95">
        <v>14.76</v>
      </c>
      <c r="BD45" s="95"/>
      <c r="BE45" s="95"/>
      <c r="BF45" s="95"/>
      <c r="BG45" s="94"/>
      <c r="BH45" s="94"/>
      <c r="BI45" s="94"/>
      <c r="BJ45" s="94">
        <v>8589</v>
      </c>
      <c r="BK45" s="94">
        <v>3077</v>
      </c>
      <c r="BL45" s="94">
        <v>93.435000000000002</v>
      </c>
      <c r="BM45" s="94"/>
      <c r="BN45" s="94"/>
      <c r="BO45" s="94"/>
      <c r="BP45" s="95"/>
      <c r="BQ45" s="95"/>
      <c r="BR45" s="95"/>
      <c r="BS45" s="95"/>
      <c r="BT45" s="95"/>
      <c r="BU45" s="95">
        <v>147128</v>
      </c>
      <c r="BV45" s="95">
        <v>247.69999999999996</v>
      </c>
      <c r="BW45" s="95">
        <v>2803</v>
      </c>
      <c r="BX45" s="95">
        <v>5.57</v>
      </c>
      <c r="BY45" s="95">
        <v>0</v>
      </c>
      <c r="BZ45" s="95"/>
      <c r="CA45" s="95">
        <v>0</v>
      </c>
      <c r="CB45" s="95"/>
      <c r="CC45" s="95">
        <v>0</v>
      </c>
      <c r="CD45" s="95"/>
      <c r="CE45" s="95">
        <v>19</v>
      </c>
      <c r="CF45" s="103"/>
      <c r="CG45" s="103"/>
    </row>
    <row r="46" spans="1:85" x14ac:dyDescent="0.25">
      <c r="A46" s="66" t="s">
        <v>100</v>
      </c>
      <c r="B46" s="93">
        <v>20639</v>
      </c>
      <c r="C46" s="116">
        <v>5581</v>
      </c>
      <c r="D46" s="94">
        <v>1047.73</v>
      </c>
      <c r="E46" s="93">
        <v>271713</v>
      </c>
      <c r="F46" s="93">
        <v>236552</v>
      </c>
      <c r="G46" s="93">
        <v>2285</v>
      </c>
      <c r="H46" s="93">
        <v>1455</v>
      </c>
      <c r="I46" s="93">
        <v>104922</v>
      </c>
      <c r="J46" s="95">
        <v>25876.558000000001</v>
      </c>
      <c r="K46" s="94">
        <v>4741.6000000000004</v>
      </c>
      <c r="L46" s="93">
        <f t="shared" si="16"/>
        <v>787069</v>
      </c>
      <c r="M46" s="93">
        <v>628804</v>
      </c>
      <c r="N46" s="93">
        <v>156940</v>
      </c>
      <c r="O46" s="93">
        <v>1325</v>
      </c>
      <c r="P46" s="93">
        <v>1434770</v>
      </c>
      <c r="Q46" s="95">
        <v>93444.667000000001</v>
      </c>
      <c r="R46" s="93">
        <v>450935</v>
      </c>
      <c r="S46" s="95">
        <v>2677.9949999999999</v>
      </c>
      <c r="T46" s="95">
        <f t="shared" si="17"/>
        <v>6703.2410000000009</v>
      </c>
      <c r="U46" s="96">
        <f t="shared" si="18"/>
        <v>4789.612000000001</v>
      </c>
      <c r="V46" s="95">
        <v>3688.1910000000007</v>
      </c>
      <c r="W46" s="95">
        <v>517.02</v>
      </c>
      <c r="X46" s="95">
        <v>1101.4209999999998</v>
      </c>
      <c r="Y46" s="95">
        <v>146.636</v>
      </c>
      <c r="Z46" s="95">
        <v>7211.5529999999981</v>
      </c>
      <c r="AA46" s="95">
        <v>1729.6180000000002</v>
      </c>
      <c r="AB46" s="95">
        <v>11387.442999999999</v>
      </c>
      <c r="AC46" s="95">
        <v>2948.5430000000001</v>
      </c>
      <c r="AD46" s="95">
        <v>95992.206000000006</v>
      </c>
      <c r="AE46" s="95">
        <v>22270.420999999998</v>
      </c>
      <c r="AF46" s="95">
        <v>1838.2280000000001</v>
      </c>
      <c r="AG46" s="95">
        <v>905.80499999999995</v>
      </c>
      <c r="AH46" s="95">
        <v>2555.9640000000004</v>
      </c>
      <c r="AI46" s="95">
        <v>3029.11</v>
      </c>
      <c r="AJ46" s="95">
        <v>182449.74799999999</v>
      </c>
      <c r="AK46" s="95">
        <v>66.769000000000005</v>
      </c>
      <c r="AL46" s="95">
        <v>25.09</v>
      </c>
      <c r="AM46" s="95">
        <v>59.027999999999999</v>
      </c>
      <c r="AN46" s="95">
        <v>141.39600000000002</v>
      </c>
      <c r="AO46" s="95">
        <v>955.8069999999999</v>
      </c>
      <c r="AP46" s="95">
        <v>8.6319999999999997</v>
      </c>
      <c r="AQ46" s="95">
        <v>2.2360000000000002</v>
      </c>
      <c r="AR46" s="95">
        <v>7.1829999999999998</v>
      </c>
      <c r="AS46" s="95">
        <v>22.24</v>
      </c>
      <c r="AT46" s="95">
        <v>108.75200000000001</v>
      </c>
      <c r="AU46" s="97">
        <f t="shared" si="1"/>
        <v>14580.189</v>
      </c>
      <c r="AV46" s="97">
        <f t="shared" si="2"/>
        <v>279506.51299999998</v>
      </c>
      <c r="AW46" s="95">
        <v>227.11999999999998</v>
      </c>
      <c r="AX46" s="95">
        <v>227.26000000000002</v>
      </c>
      <c r="AY46" s="95">
        <v>55.039999999999992</v>
      </c>
      <c r="AZ46" s="95">
        <v>45943.219999999994</v>
      </c>
      <c r="BA46" s="95">
        <v>43.82</v>
      </c>
      <c r="BB46" s="95">
        <v>92.5</v>
      </c>
      <c r="BC46" s="95">
        <v>33.674999999999997</v>
      </c>
      <c r="BD46" s="95">
        <v>2</v>
      </c>
      <c r="BE46" s="95"/>
      <c r="BF46" s="95"/>
      <c r="BG46" s="94">
        <v>32</v>
      </c>
      <c r="BH46" s="94">
        <v>1</v>
      </c>
      <c r="BI46" s="94">
        <v>0.4</v>
      </c>
      <c r="BJ46" s="94">
        <v>11106</v>
      </c>
      <c r="BK46" s="94">
        <v>5204</v>
      </c>
      <c r="BL46" s="94">
        <v>134.708</v>
      </c>
      <c r="BM46" s="94">
        <v>23</v>
      </c>
      <c r="BN46" s="94">
        <v>5</v>
      </c>
      <c r="BO46" s="94">
        <v>0.2</v>
      </c>
      <c r="BP46" s="95">
        <v>104</v>
      </c>
      <c r="BQ46" s="95">
        <v>43</v>
      </c>
      <c r="BR46" s="95">
        <v>2.61</v>
      </c>
      <c r="BS46" s="95"/>
      <c r="BT46" s="95"/>
      <c r="BU46" s="95">
        <v>218002</v>
      </c>
      <c r="BV46" s="95">
        <v>270.60557</v>
      </c>
      <c r="BW46" s="95">
        <v>1941</v>
      </c>
      <c r="BX46" s="95">
        <v>3.1849999999999996</v>
      </c>
      <c r="BY46" s="95">
        <v>43.82</v>
      </c>
      <c r="BZ46" s="95">
        <v>92.5</v>
      </c>
      <c r="CA46" s="95">
        <v>33.674999999999997</v>
      </c>
      <c r="CB46" s="95">
        <v>2</v>
      </c>
      <c r="CC46" s="95">
        <v>17105</v>
      </c>
      <c r="CD46" s="95">
        <v>41.464000000000006</v>
      </c>
      <c r="CE46" s="95">
        <v>216</v>
      </c>
      <c r="CF46" s="103"/>
      <c r="CG46" s="103"/>
    </row>
    <row r="47" spans="1:85" x14ac:dyDescent="0.25">
      <c r="A47" s="54" t="s">
        <v>101</v>
      </c>
      <c r="B47" s="93">
        <v>3989</v>
      </c>
      <c r="C47" s="93">
        <v>536</v>
      </c>
      <c r="D47" s="94">
        <v>161</v>
      </c>
      <c r="E47" s="93">
        <v>183764</v>
      </c>
      <c r="F47" s="93">
        <v>136073</v>
      </c>
      <c r="G47" s="93">
        <v>0</v>
      </c>
      <c r="H47" s="93">
        <v>0</v>
      </c>
      <c r="I47" s="93">
        <v>65156</v>
      </c>
      <c r="J47" s="95">
        <v>13720</v>
      </c>
      <c r="K47" s="94"/>
      <c r="L47" s="93">
        <f t="shared" si="16"/>
        <v>104506</v>
      </c>
      <c r="M47" s="93">
        <v>92785</v>
      </c>
      <c r="N47" s="93">
        <v>11001</v>
      </c>
      <c r="O47" s="93">
        <v>720</v>
      </c>
      <c r="P47" s="93">
        <v>205739</v>
      </c>
      <c r="Q47" s="95">
        <v>16656</v>
      </c>
      <c r="R47" s="93">
        <v>29468</v>
      </c>
      <c r="S47" s="95">
        <v>353</v>
      </c>
      <c r="T47" s="95">
        <f t="shared" si="17"/>
        <v>3147.9</v>
      </c>
      <c r="U47" s="96">
        <f t="shared" si="18"/>
        <v>1925</v>
      </c>
      <c r="V47" s="95">
        <v>1574</v>
      </c>
      <c r="W47" s="95">
        <v>91</v>
      </c>
      <c r="X47" s="95">
        <v>351</v>
      </c>
      <c r="Y47" s="95">
        <v>48</v>
      </c>
      <c r="Z47" s="95">
        <v>2361</v>
      </c>
      <c r="AA47" s="95">
        <v>182</v>
      </c>
      <c r="AB47" s="95">
        <v>3853</v>
      </c>
      <c r="AC47" s="95">
        <v>446</v>
      </c>
      <c r="AD47" s="95">
        <v>33105</v>
      </c>
      <c r="AE47" s="95">
        <v>11918</v>
      </c>
      <c r="AF47" s="95">
        <v>1147</v>
      </c>
      <c r="AG47" s="95">
        <v>672</v>
      </c>
      <c r="AH47" s="95">
        <v>1616</v>
      </c>
      <c r="AI47" s="95">
        <v>2186</v>
      </c>
      <c r="AJ47" s="95">
        <v>78766</v>
      </c>
      <c r="AK47" s="95">
        <v>73</v>
      </c>
      <c r="AL47" s="95">
        <v>11.2</v>
      </c>
      <c r="AM47" s="95">
        <v>128</v>
      </c>
      <c r="AN47" s="95">
        <v>438</v>
      </c>
      <c r="AO47" s="95">
        <v>439</v>
      </c>
      <c r="AP47" s="95">
        <v>2.9</v>
      </c>
      <c r="AQ47" s="95">
        <v>1.05</v>
      </c>
      <c r="AR47" s="95">
        <v>1.95</v>
      </c>
      <c r="AS47" s="95">
        <v>5.5</v>
      </c>
      <c r="AT47" s="95">
        <v>3.7</v>
      </c>
      <c r="AU47" s="97">
        <f t="shared" si="1"/>
        <v>6482.5</v>
      </c>
      <c r="AV47" s="97">
        <f t="shared" si="2"/>
        <v>112313.7</v>
      </c>
      <c r="AW47" s="95">
        <v>375</v>
      </c>
      <c r="AX47" s="95">
        <v>752</v>
      </c>
      <c r="AY47" s="95">
        <v>273</v>
      </c>
      <c r="AZ47" s="95">
        <v>69878</v>
      </c>
      <c r="BA47" s="95">
        <v>15</v>
      </c>
      <c r="BB47" s="95">
        <v>19.2</v>
      </c>
      <c r="BC47" s="95">
        <v>8.1</v>
      </c>
      <c r="BD47" s="95">
        <v>15</v>
      </c>
      <c r="BE47" s="95">
        <v>6</v>
      </c>
      <c r="BF47" s="95">
        <v>0.3</v>
      </c>
      <c r="BG47" s="94">
        <v>310</v>
      </c>
      <c r="BH47" s="94">
        <v>109</v>
      </c>
      <c r="BI47" s="94">
        <v>20</v>
      </c>
      <c r="BJ47" s="94">
        <v>4996</v>
      </c>
      <c r="BK47" s="94">
        <v>11075</v>
      </c>
      <c r="BL47" s="94">
        <v>274</v>
      </c>
      <c r="BM47" s="94">
        <v>46</v>
      </c>
      <c r="BN47" s="94">
        <v>33</v>
      </c>
      <c r="BO47" s="94">
        <v>1.24</v>
      </c>
      <c r="BP47" s="95">
        <v>498</v>
      </c>
      <c r="BQ47" s="95">
        <v>142</v>
      </c>
      <c r="BR47" s="95">
        <v>11.44</v>
      </c>
      <c r="BS47" s="95"/>
      <c r="BT47" s="95"/>
      <c r="BU47" s="95">
        <v>82369</v>
      </c>
      <c r="BV47" s="95">
        <v>501</v>
      </c>
      <c r="BW47" s="95">
        <v>2127</v>
      </c>
      <c r="BX47" s="95">
        <v>18.7</v>
      </c>
      <c r="BY47" s="95">
        <v>10</v>
      </c>
      <c r="BZ47" s="95">
        <v>0</v>
      </c>
      <c r="CA47" s="95">
        <v>651</v>
      </c>
      <c r="CB47" s="95">
        <v>2.2000000000000002</v>
      </c>
      <c r="CC47" s="95">
        <v>4</v>
      </c>
      <c r="CD47" s="95"/>
      <c r="CE47" s="95"/>
      <c r="CF47" s="103"/>
      <c r="CG47" s="103"/>
    </row>
    <row r="48" spans="1:85" x14ac:dyDescent="0.25">
      <c r="A48" s="54" t="s">
        <v>102</v>
      </c>
      <c r="B48" s="93">
        <v>4346</v>
      </c>
      <c r="C48" s="93">
        <v>907</v>
      </c>
      <c r="D48" s="94">
        <v>225.8</v>
      </c>
      <c r="E48" s="93">
        <v>76152</v>
      </c>
      <c r="F48" s="93">
        <v>45622</v>
      </c>
      <c r="G48" s="93">
        <v>62</v>
      </c>
      <c r="H48" s="93">
        <v>52</v>
      </c>
      <c r="I48" s="93">
        <v>20741</v>
      </c>
      <c r="J48" s="95">
        <v>4190.7240000000002</v>
      </c>
      <c r="K48" s="94">
        <v>160.19999999999999</v>
      </c>
      <c r="L48" s="93">
        <f t="shared" si="16"/>
        <v>143575</v>
      </c>
      <c r="M48" s="93">
        <v>121802</v>
      </c>
      <c r="N48" s="93">
        <v>21206</v>
      </c>
      <c r="O48" s="93">
        <v>567</v>
      </c>
      <c r="P48" s="93">
        <v>259278</v>
      </c>
      <c r="Q48" s="95">
        <v>17877.825000000001</v>
      </c>
      <c r="R48" s="93">
        <v>11081</v>
      </c>
      <c r="S48" s="95">
        <v>98.67</v>
      </c>
      <c r="T48" s="95">
        <f t="shared" si="17"/>
        <v>2562.5079999999998</v>
      </c>
      <c r="U48" s="96">
        <f t="shared" si="18"/>
        <v>1638.258</v>
      </c>
      <c r="V48" s="95">
        <v>1203.229</v>
      </c>
      <c r="W48" s="95">
        <v>297.60400000000004</v>
      </c>
      <c r="X48" s="95">
        <v>435.029</v>
      </c>
      <c r="Y48" s="95">
        <v>167.75700000000001</v>
      </c>
      <c r="Z48" s="95">
        <v>2034.1530000000002</v>
      </c>
      <c r="AA48" s="95">
        <v>423.07000000000005</v>
      </c>
      <c r="AB48" s="95">
        <v>3473.5565999999999</v>
      </c>
      <c r="AC48" s="95">
        <v>876.81400000000008</v>
      </c>
      <c r="AD48" s="95">
        <v>33643.856000000007</v>
      </c>
      <c r="AE48" s="95">
        <v>24398.103999999999</v>
      </c>
      <c r="AF48" s="95">
        <v>883.1690000000001</v>
      </c>
      <c r="AG48" s="95">
        <v>161.08599999999998</v>
      </c>
      <c r="AH48" s="95">
        <v>1338.5239999999999</v>
      </c>
      <c r="AI48" s="95">
        <v>1996.473</v>
      </c>
      <c r="AJ48" s="95">
        <v>10550.379000000001</v>
      </c>
      <c r="AK48" s="95">
        <v>35.826999999999998</v>
      </c>
      <c r="AL48" s="95">
        <v>11.080999999999998</v>
      </c>
      <c r="AM48" s="95">
        <v>37.677</v>
      </c>
      <c r="AN48" s="95">
        <v>103.006</v>
      </c>
      <c r="AO48" s="95">
        <v>313.10700000000008</v>
      </c>
      <c r="AP48" s="95">
        <v>5.2539999999999996</v>
      </c>
      <c r="AQ48" s="95">
        <v>1.0169999999999999</v>
      </c>
      <c r="AR48" s="95">
        <v>3.718</v>
      </c>
      <c r="AS48" s="95">
        <v>13.449</v>
      </c>
      <c r="AT48" s="95">
        <v>22.959000000000003</v>
      </c>
      <c r="AU48" s="97">
        <f t="shared" si="1"/>
        <v>5586.4845999999998</v>
      </c>
      <c r="AV48" s="97">
        <f t="shared" si="2"/>
        <v>44530.301000000014</v>
      </c>
      <c r="AW48" s="95">
        <v>76.891999999999996</v>
      </c>
      <c r="AX48" s="95">
        <v>122.81799999999998</v>
      </c>
      <c r="AY48" s="95">
        <v>38.277000000000001</v>
      </c>
      <c r="AZ48" s="95">
        <v>8812.6820000000007</v>
      </c>
      <c r="BA48" s="95">
        <v>130.67099999999999</v>
      </c>
      <c r="BB48" s="95">
        <v>180.09100000000001</v>
      </c>
      <c r="BC48" s="95">
        <v>52.285999999999994</v>
      </c>
      <c r="BD48" s="95">
        <v>10000</v>
      </c>
      <c r="BE48" s="95">
        <v>12680</v>
      </c>
      <c r="BF48" s="95">
        <v>1158.9000000000001</v>
      </c>
      <c r="BG48" s="94">
        <v>35</v>
      </c>
      <c r="BH48" s="94">
        <v>5</v>
      </c>
      <c r="BI48" s="94">
        <v>0.66</v>
      </c>
      <c r="BJ48" s="117">
        <v>8384</v>
      </c>
      <c r="BK48" s="117">
        <v>4188</v>
      </c>
      <c r="BL48" s="117">
        <v>130.82400000000001</v>
      </c>
      <c r="BM48" s="117">
        <v>3039</v>
      </c>
      <c r="BN48" s="117">
        <v>1514</v>
      </c>
      <c r="BO48" s="117">
        <v>48.89</v>
      </c>
      <c r="BP48" s="117">
        <v>32</v>
      </c>
      <c r="BQ48" s="117">
        <v>43</v>
      </c>
      <c r="BR48" s="118">
        <v>6.34</v>
      </c>
      <c r="BS48" s="95"/>
      <c r="BT48" s="95"/>
      <c r="BU48" s="95">
        <v>105342</v>
      </c>
      <c r="BV48" s="95">
        <v>294.68820000000005</v>
      </c>
      <c r="BW48" s="95">
        <v>1029</v>
      </c>
      <c r="BX48" s="95">
        <v>2.3459999999999996</v>
      </c>
      <c r="BY48" s="95">
        <v>4</v>
      </c>
      <c r="BZ48" s="95">
        <v>0</v>
      </c>
      <c r="CA48" s="95">
        <v>100</v>
      </c>
      <c r="CB48" s="95">
        <v>40</v>
      </c>
      <c r="CC48" s="95">
        <v>552</v>
      </c>
      <c r="CD48" s="95">
        <v>2.1</v>
      </c>
      <c r="CE48" s="95"/>
      <c r="CF48" s="103"/>
      <c r="CG48" s="103"/>
    </row>
    <row r="49" spans="1:85" x14ac:dyDescent="0.25">
      <c r="A49" s="54" t="s">
        <v>103</v>
      </c>
      <c r="B49" s="93">
        <v>3586</v>
      </c>
      <c r="C49" s="93">
        <v>1013</v>
      </c>
      <c r="D49" s="94">
        <v>198.89400000000003</v>
      </c>
      <c r="E49" s="93">
        <v>89680</v>
      </c>
      <c r="F49" s="93">
        <v>44810.5</v>
      </c>
      <c r="G49" s="93">
        <v>0</v>
      </c>
      <c r="H49" s="93">
        <v>0</v>
      </c>
      <c r="I49" s="93">
        <v>19417</v>
      </c>
      <c r="J49" s="95">
        <v>3211.2860000000001</v>
      </c>
      <c r="K49" s="94"/>
      <c r="L49" s="93">
        <f t="shared" si="16"/>
        <v>70517</v>
      </c>
      <c r="M49" s="93">
        <v>55976</v>
      </c>
      <c r="N49" s="93">
        <v>14484</v>
      </c>
      <c r="O49" s="93">
        <v>57</v>
      </c>
      <c r="P49" s="95">
        <v>122305</v>
      </c>
      <c r="Q49" s="93">
        <v>8915.6852538894</v>
      </c>
      <c r="R49" s="110"/>
      <c r="S49" s="95"/>
      <c r="T49" s="95">
        <f t="shared" si="17"/>
        <v>1257.941</v>
      </c>
      <c r="U49" s="96">
        <f t="shared" si="18"/>
        <v>765.51400000000001</v>
      </c>
      <c r="V49" s="95">
        <v>545.41300000000001</v>
      </c>
      <c r="W49" s="95">
        <v>65.591999999999999</v>
      </c>
      <c r="X49" s="95">
        <v>220.101</v>
      </c>
      <c r="Y49" s="95">
        <v>126.99299999999999</v>
      </c>
      <c r="Z49" s="95">
        <v>1018.884</v>
      </c>
      <c r="AA49" s="95">
        <v>68.146999999999991</v>
      </c>
      <c r="AB49" s="95">
        <v>1840.88105</v>
      </c>
      <c r="AC49" s="95">
        <v>125.42914999999999</v>
      </c>
      <c r="AD49" s="95">
        <v>22638.441999999999</v>
      </c>
      <c r="AE49" s="95">
        <v>18925.524099999999</v>
      </c>
      <c r="AF49" s="95">
        <v>467.66499999999996</v>
      </c>
      <c r="AG49" s="95">
        <v>120.334</v>
      </c>
      <c r="AH49" s="95">
        <v>645.80200000000002</v>
      </c>
      <c r="AI49" s="95">
        <v>1070.58</v>
      </c>
      <c r="AJ49" s="95">
        <v>21214.686099999999</v>
      </c>
      <c r="AK49" s="95">
        <v>22.042999999999999</v>
      </c>
      <c r="AL49" s="95">
        <v>6.452</v>
      </c>
      <c r="AM49" s="95">
        <v>30.273</v>
      </c>
      <c r="AN49" s="95">
        <v>94.728530000000006</v>
      </c>
      <c r="AO49" s="95">
        <v>142.49889999999999</v>
      </c>
      <c r="AP49" s="95">
        <v>2.7189999999999999</v>
      </c>
      <c r="AQ49" s="95">
        <v>1.0620000000000001</v>
      </c>
      <c r="AR49" s="95">
        <v>1.875</v>
      </c>
      <c r="AS49" s="95">
        <v>7.4106199999999998</v>
      </c>
      <c r="AT49" s="95">
        <v>9.4815000000000005</v>
      </c>
      <c r="AU49" s="97">
        <f t="shared" si="1"/>
        <v>3013.6001999999999</v>
      </c>
      <c r="AV49" s="97">
        <f t="shared" si="2"/>
        <v>44005.108500000002</v>
      </c>
      <c r="AW49" s="95">
        <v>0</v>
      </c>
      <c r="AX49" s="95">
        <v>3</v>
      </c>
      <c r="AY49" s="95">
        <v>2.25</v>
      </c>
      <c r="AZ49" s="95">
        <v>360</v>
      </c>
      <c r="BA49" s="95">
        <v>47.128999999999998</v>
      </c>
      <c r="BB49" s="95">
        <v>127.73399999999999</v>
      </c>
      <c r="BC49" s="95">
        <v>34.055070000000001</v>
      </c>
      <c r="BD49" s="95"/>
      <c r="BE49" s="95"/>
      <c r="BF49" s="95"/>
      <c r="BG49" s="94"/>
      <c r="BH49" s="94"/>
      <c r="BI49" s="94"/>
      <c r="BJ49" s="94">
        <v>107732</v>
      </c>
      <c r="BK49" s="94">
        <v>50173</v>
      </c>
      <c r="BL49" s="94">
        <v>1163.8085000000001</v>
      </c>
      <c r="BM49" s="94">
        <v>115758</v>
      </c>
      <c r="BN49" s="94">
        <v>53766</v>
      </c>
      <c r="BO49" s="94">
        <v>1363.1690799999999</v>
      </c>
      <c r="BP49" s="95"/>
      <c r="BQ49" s="95"/>
      <c r="BR49" s="95"/>
      <c r="BS49" s="95"/>
      <c r="BT49" s="95"/>
      <c r="BU49" s="95">
        <v>63525</v>
      </c>
      <c r="BV49" s="95">
        <v>292.7</v>
      </c>
      <c r="BW49" s="95">
        <v>66</v>
      </c>
      <c r="BX49" s="95">
        <v>5.8999999999999997E-2</v>
      </c>
      <c r="BY49" s="95"/>
      <c r="BZ49" s="95"/>
      <c r="CA49" s="95"/>
      <c r="CB49" s="95"/>
      <c r="CC49" s="95"/>
      <c r="CD49" s="95"/>
      <c r="CE49" s="95"/>
      <c r="CF49" s="103"/>
      <c r="CG49" s="103"/>
    </row>
    <row r="50" spans="1:85" x14ac:dyDescent="0.25">
      <c r="A50" s="54" t="s">
        <v>104</v>
      </c>
      <c r="B50" s="7">
        <v>8489</v>
      </c>
      <c r="C50" s="7">
        <v>1042</v>
      </c>
      <c r="D50" s="7">
        <v>208.2</v>
      </c>
      <c r="E50" s="7">
        <v>163210</v>
      </c>
      <c r="F50" s="7">
        <v>81320</v>
      </c>
      <c r="G50" s="7">
        <v>0</v>
      </c>
      <c r="H50" s="7">
        <v>0</v>
      </c>
      <c r="I50" s="7">
        <v>42003</v>
      </c>
      <c r="J50" s="8">
        <v>7666</v>
      </c>
      <c r="K50" s="94"/>
      <c r="L50" s="93">
        <f t="shared" si="16"/>
        <v>269637</v>
      </c>
      <c r="M50" s="93">
        <v>233124</v>
      </c>
      <c r="N50" s="93">
        <v>35981</v>
      </c>
      <c r="O50" s="93">
        <v>532</v>
      </c>
      <c r="P50" s="93">
        <v>507808</v>
      </c>
      <c r="Q50" s="95">
        <v>37898</v>
      </c>
      <c r="R50" s="93"/>
      <c r="S50" s="95"/>
      <c r="T50" s="95">
        <f t="shared" si="17"/>
        <v>3185.61</v>
      </c>
      <c r="U50" s="96">
        <f t="shared" si="18"/>
        <v>1690</v>
      </c>
      <c r="V50" s="95">
        <v>1410</v>
      </c>
      <c r="W50" s="95">
        <v>148.1</v>
      </c>
      <c r="X50" s="95">
        <v>280</v>
      </c>
      <c r="Y50" s="95">
        <v>5.4</v>
      </c>
      <c r="Z50" s="95">
        <v>2924</v>
      </c>
      <c r="AA50" s="95">
        <v>326</v>
      </c>
      <c r="AB50" s="95">
        <v>5001</v>
      </c>
      <c r="AC50" s="95">
        <v>587.1</v>
      </c>
      <c r="AD50" s="95">
        <v>21001</v>
      </c>
      <c r="AE50" s="95">
        <v>0</v>
      </c>
      <c r="AF50" s="95">
        <v>1447</v>
      </c>
      <c r="AG50" s="95">
        <v>333</v>
      </c>
      <c r="AH50" s="95">
        <v>1562</v>
      </c>
      <c r="AI50" s="95">
        <v>2675</v>
      </c>
      <c r="AJ50" s="95">
        <v>35102</v>
      </c>
      <c r="AK50" s="95">
        <v>47</v>
      </c>
      <c r="AL50" s="95">
        <v>7.9</v>
      </c>
      <c r="AM50" s="95">
        <v>37.6</v>
      </c>
      <c r="AN50" s="95">
        <v>80.5</v>
      </c>
      <c r="AO50" s="95">
        <v>80</v>
      </c>
      <c r="AP50" s="95">
        <v>1.61</v>
      </c>
      <c r="AQ50" s="95">
        <v>0.4</v>
      </c>
      <c r="AR50" s="95">
        <v>1</v>
      </c>
      <c r="AS50" s="95">
        <v>3.1</v>
      </c>
      <c r="AT50" s="95">
        <v>17.399999999999999</v>
      </c>
      <c r="AU50" s="97">
        <f t="shared" si="1"/>
        <v>7759.6</v>
      </c>
      <c r="AV50" s="97">
        <f t="shared" si="2"/>
        <v>56200.4</v>
      </c>
      <c r="AW50" s="95"/>
      <c r="AX50" s="95"/>
      <c r="AY50" s="95"/>
      <c r="AZ50" s="95"/>
      <c r="BA50" s="95"/>
      <c r="BB50" s="95"/>
      <c r="BC50" s="95"/>
      <c r="BD50" s="95"/>
      <c r="BE50" s="95"/>
      <c r="BF50" s="95"/>
      <c r="BG50" s="94"/>
      <c r="BH50" s="94"/>
      <c r="BI50" s="94"/>
      <c r="BJ50" s="94">
        <v>31118</v>
      </c>
      <c r="BK50" s="94">
        <v>8153</v>
      </c>
      <c r="BL50" s="94">
        <v>226.5</v>
      </c>
      <c r="BM50" s="94">
        <v>4081</v>
      </c>
      <c r="BN50" s="94">
        <v>262.89999999999998</v>
      </c>
      <c r="BO50" s="94">
        <v>8.3000000000000007</v>
      </c>
      <c r="BP50" s="95"/>
      <c r="BQ50" s="95"/>
      <c r="BR50" s="95"/>
      <c r="BS50" s="95"/>
      <c r="BT50" s="95"/>
      <c r="BU50" s="95"/>
      <c r="BV50" s="95"/>
      <c r="BW50" s="95">
        <v>3214</v>
      </c>
      <c r="BX50" s="95">
        <v>1.9</v>
      </c>
      <c r="BY50" s="95"/>
      <c r="BZ50" s="95"/>
      <c r="CA50" s="95"/>
      <c r="CB50" s="95"/>
      <c r="CC50" s="95"/>
      <c r="CD50" s="95"/>
      <c r="CE50" s="95"/>
      <c r="CF50" s="103"/>
      <c r="CG50" s="103"/>
    </row>
    <row r="51" spans="1:85" x14ac:dyDescent="0.25">
      <c r="A51" s="56" t="s">
        <v>105</v>
      </c>
      <c r="B51" s="89">
        <f t="shared" ref="B51:AT51" si="19">SUM(B52:B56)</f>
        <v>86343</v>
      </c>
      <c r="C51" s="89">
        <f t="shared" si="19"/>
        <v>16691</v>
      </c>
      <c r="D51" s="90">
        <f t="shared" si="19"/>
        <v>3858.6640900000002</v>
      </c>
      <c r="E51" s="89">
        <f t="shared" si="19"/>
        <v>717744</v>
      </c>
      <c r="F51" s="89">
        <f t="shared" si="19"/>
        <v>324174</v>
      </c>
      <c r="G51" s="89">
        <f t="shared" si="19"/>
        <v>26360</v>
      </c>
      <c r="H51" s="89">
        <f t="shared" si="19"/>
        <v>19003</v>
      </c>
      <c r="I51" s="89">
        <f t="shared" si="19"/>
        <v>200097</v>
      </c>
      <c r="J51" s="91">
        <f t="shared" si="19"/>
        <v>38618.296505134502</v>
      </c>
      <c r="K51" s="92">
        <f t="shared" si="19"/>
        <v>72082.823999999993</v>
      </c>
      <c r="L51" s="89">
        <f t="shared" si="19"/>
        <v>1903281.2</v>
      </c>
      <c r="M51" s="89">
        <f t="shared" si="19"/>
        <v>1666564</v>
      </c>
      <c r="N51" s="89">
        <f t="shared" si="19"/>
        <v>231526.2</v>
      </c>
      <c r="O51" s="89">
        <f t="shared" si="19"/>
        <v>5191</v>
      </c>
      <c r="P51" s="89">
        <f t="shared" si="19"/>
        <v>3363964</v>
      </c>
      <c r="Q51" s="91">
        <f t="shared" si="19"/>
        <v>202339.01927000002</v>
      </c>
      <c r="R51" s="89">
        <f t="shared" si="19"/>
        <v>33097</v>
      </c>
      <c r="S51" s="91">
        <f t="shared" si="19"/>
        <v>527.62</v>
      </c>
      <c r="T51" s="91">
        <f t="shared" si="19"/>
        <v>17191.648300000001</v>
      </c>
      <c r="U51" s="91">
        <f t="shared" si="19"/>
        <v>15280.665999999999</v>
      </c>
      <c r="V51" s="91">
        <f t="shared" si="19"/>
        <v>11202.173000000001</v>
      </c>
      <c r="W51" s="91">
        <f t="shared" si="19"/>
        <v>2037.846</v>
      </c>
      <c r="X51" s="91">
        <f t="shared" si="19"/>
        <v>4078.4929999999999</v>
      </c>
      <c r="Y51" s="91">
        <f t="shared" si="19"/>
        <v>1870.4290000000001</v>
      </c>
      <c r="Z51" s="91">
        <f t="shared" si="19"/>
        <v>21261.933000000001</v>
      </c>
      <c r="AA51" s="91">
        <f t="shared" si="19"/>
        <v>3584.0650000000001</v>
      </c>
      <c r="AB51" s="91">
        <f t="shared" si="19"/>
        <v>38193.985700000005</v>
      </c>
      <c r="AC51" s="91">
        <f t="shared" si="19"/>
        <v>7809.2002600000005</v>
      </c>
      <c r="AD51" s="91">
        <f t="shared" si="19"/>
        <v>364013.56741799996</v>
      </c>
      <c r="AE51" s="91">
        <f t="shared" si="19"/>
        <v>293459.60703068</v>
      </c>
      <c r="AF51" s="91">
        <f t="shared" si="19"/>
        <v>1311.1898999999999</v>
      </c>
      <c r="AG51" s="91">
        <f t="shared" si="19"/>
        <v>332.01599999999996</v>
      </c>
      <c r="AH51" s="91">
        <f t="shared" si="19"/>
        <v>2217.605</v>
      </c>
      <c r="AI51" s="91">
        <f t="shared" si="19"/>
        <v>2800.0753300000001</v>
      </c>
      <c r="AJ51" s="91">
        <f t="shared" si="19"/>
        <v>54041.123999999996</v>
      </c>
      <c r="AK51" s="91">
        <f t="shared" si="19"/>
        <v>566.47839999999997</v>
      </c>
      <c r="AL51" s="91">
        <f t="shared" si="19"/>
        <v>136.76599999999999</v>
      </c>
      <c r="AM51" s="91">
        <f t="shared" si="19"/>
        <v>913.89599999999996</v>
      </c>
      <c r="AN51" s="91">
        <f t="shared" si="19"/>
        <v>2710.7430599999998</v>
      </c>
      <c r="AO51" s="91">
        <f t="shared" si="19"/>
        <v>5749.3769000000011</v>
      </c>
      <c r="AP51" s="91">
        <f t="shared" si="19"/>
        <v>33.314</v>
      </c>
      <c r="AQ51" s="91">
        <f t="shared" si="19"/>
        <v>9.33</v>
      </c>
      <c r="AR51" s="91">
        <f t="shared" si="19"/>
        <v>38.335999999999999</v>
      </c>
      <c r="AS51" s="91">
        <f t="shared" si="19"/>
        <v>120.12509</v>
      </c>
      <c r="AT51" s="91">
        <f t="shared" si="19"/>
        <v>302.813018</v>
      </c>
      <c r="AU51" s="91">
        <f t="shared" si="1"/>
        <v>43824.929180000006</v>
      </c>
      <c r="AV51" s="91">
        <f t="shared" si="2"/>
        <v>424106.88133599993</v>
      </c>
      <c r="AW51" s="91">
        <f t="shared" ref="AW51:CE51" si="20">SUM(AW52:AW56)</f>
        <v>2013.9019999999998</v>
      </c>
      <c r="AX51" s="91">
        <f t="shared" si="20"/>
        <v>1562.3050000000001</v>
      </c>
      <c r="AY51" s="91">
        <f t="shared" si="20"/>
        <v>336.02600000000001</v>
      </c>
      <c r="AZ51" s="91">
        <f t="shared" si="20"/>
        <v>391227.97000000003</v>
      </c>
      <c r="BA51" s="91">
        <f t="shared" si="20"/>
        <v>118.913</v>
      </c>
      <c r="BB51" s="91">
        <f t="shared" si="20"/>
        <v>99.226329268292687</v>
      </c>
      <c r="BC51" s="91">
        <f t="shared" si="20"/>
        <v>34.177</v>
      </c>
      <c r="BD51" s="91">
        <f t="shared" si="20"/>
        <v>12</v>
      </c>
      <c r="BE51" s="91">
        <f t="shared" si="20"/>
        <v>0</v>
      </c>
      <c r="BF51" s="91">
        <f t="shared" si="20"/>
        <v>0</v>
      </c>
      <c r="BG51" s="92">
        <f t="shared" si="20"/>
        <v>711</v>
      </c>
      <c r="BH51" s="92">
        <f t="shared" si="20"/>
        <v>87</v>
      </c>
      <c r="BI51" s="92">
        <f t="shared" si="20"/>
        <v>13.421999999999999</v>
      </c>
      <c r="BJ51" s="92">
        <f t="shared" si="20"/>
        <v>134094</v>
      </c>
      <c r="BK51" s="92">
        <f t="shared" si="20"/>
        <v>52634</v>
      </c>
      <c r="BL51" s="92">
        <f t="shared" si="20"/>
        <v>1311.6339999999998</v>
      </c>
      <c r="BM51" s="92">
        <f t="shared" si="20"/>
        <v>355</v>
      </c>
      <c r="BN51" s="92">
        <f t="shared" si="20"/>
        <v>65</v>
      </c>
      <c r="BO51" s="92">
        <f t="shared" si="20"/>
        <v>1.94</v>
      </c>
      <c r="BP51" s="91">
        <f t="shared" si="20"/>
        <v>3019</v>
      </c>
      <c r="BQ51" s="91">
        <f t="shared" si="20"/>
        <v>204</v>
      </c>
      <c r="BR51" s="91">
        <f t="shared" si="20"/>
        <v>8.9390000000000001</v>
      </c>
      <c r="BS51" s="91">
        <f t="shared" si="20"/>
        <v>0</v>
      </c>
      <c r="BT51" s="91">
        <f t="shared" si="20"/>
        <v>0</v>
      </c>
      <c r="BU51" s="91">
        <f t="shared" si="20"/>
        <v>783139</v>
      </c>
      <c r="BV51" s="91">
        <f t="shared" si="20"/>
        <v>2305.4920000000002</v>
      </c>
      <c r="BW51" s="91">
        <f t="shared" si="20"/>
        <v>75384</v>
      </c>
      <c r="BX51" s="91">
        <f t="shared" si="20"/>
        <v>187.57049999999998</v>
      </c>
      <c r="BY51" s="91">
        <f t="shared" si="20"/>
        <v>174.3</v>
      </c>
      <c r="BZ51" s="91">
        <f t="shared" si="20"/>
        <v>16.016999999999999</v>
      </c>
      <c r="CA51" s="91">
        <f t="shared" si="20"/>
        <v>2322</v>
      </c>
      <c r="CB51" s="91">
        <f t="shared" si="20"/>
        <v>987.029</v>
      </c>
      <c r="CC51" s="91">
        <f t="shared" si="20"/>
        <v>356795</v>
      </c>
      <c r="CD51" s="91">
        <f t="shared" si="20"/>
        <v>9072.99</v>
      </c>
      <c r="CE51" s="91">
        <f t="shared" si="20"/>
        <v>4913.5380000000005</v>
      </c>
      <c r="CF51" s="88"/>
      <c r="CG51" s="88"/>
    </row>
    <row r="52" spans="1:85" x14ac:dyDescent="0.25">
      <c r="A52" s="54" t="s">
        <v>106</v>
      </c>
      <c r="B52" s="119">
        <v>20778</v>
      </c>
      <c r="C52" s="93">
        <v>2311</v>
      </c>
      <c r="D52" s="108">
        <v>536</v>
      </c>
      <c r="E52" s="93">
        <v>64176</v>
      </c>
      <c r="F52" s="93">
        <v>14840</v>
      </c>
      <c r="G52" s="93"/>
      <c r="H52" s="93"/>
      <c r="I52" s="93">
        <v>24311</v>
      </c>
      <c r="J52" s="95">
        <v>4194</v>
      </c>
      <c r="K52" s="94"/>
      <c r="L52" s="93">
        <f>M52+N52+O52</f>
        <v>135256</v>
      </c>
      <c r="M52" s="93">
        <v>120402</v>
      </c>
      <c r="N52" s="93">
        <v>14512</v>
      </c>
      <c r="O52" s="93">
        <v>342</v>
      </c>
      <c r="P52" s="93">
        <v>255108</v>
      </c>
      <c r="Q52" s="95">
        <v>14783</v>
      </c>
      <c r="R52" s="93"/>
      <c r="S52" s="95"/>
      <c r="T52" s="95">
        <f>U52+AF52+AK52+AP52</f>
        <v>898.01400000000012</v>
      </c>
      <c r="U52" s="96">
        <f>V52+X52</f>
        <v>804.39300000000003</v>
      </c>
      <c r="V52" s="95">
        <v>548.35699999999997</v>
      </c>
      <c r="W52" s="95">
        <v>23.590999999999998</v>
      </c>
      <c r="X52" s="95">
        <v>256.036</v>
      </c>
      <c r="Y52" s="95">
        <v>27.52</v>
      </c>
      <c r="Z52" s="95">
        <v>1069.162</v>
      </c>
      <c r="AA52" s="95">
        <v>90.692999999999998</v>
      </c>
      <c r="AB52" s="95">
        <v>1379</v>
      </c>
      <c r="AC52" s="95">
        <v>201</v>
      </c>
      <c r="AD52" s="95">
        <v>13650.356</v>
      </c>
      <c r="AE52" s="95">
        <v>7151.3819999999996</v>
      </c>
      <c r="AF52" s="95">
        <v>55.287999999999997</v>
      </c>
      <c r="AG52" s="95">
        <v>12.117000000000001</v>
      </c>
      <c r="AH52" s="95">
        <v>81.873999999999995</v>
      </c>
      <c r="AI52" s="95">
        <v>134.69900000000001</v>
      </c>
      <c r="AJ52" s="95">
        <v>1513.5160000000001</v>
      </c>
      <c r="AK52" s="95">
        <v>37.186</v>
      </c>
      <c r="AL52" s="95">
        <v>10.276999999999999</v>
      </c>
      <c r="AM52" s="95">
        <v>46.779000000000003</v>
      </c>
      <c r="AN52" s="95">
        <v>123</v>
      </c>
      <c r="AO52" s="95">
        <v>279.13200000000001</v>
      </c>
      <c r="AP52" s="95">
        <v>1.147</v>
      </c>
      <c r="AQ52" s="95">
        <v>0.22500000000000001</v>
      </c>
      <c r="AR52" s="95">
        <v>0.6</v>
      </c>
      <c r="AS52" s="95">
        <v>2</v>
      </c>
      <c r="AT52" s="95">
        <v>5.95</v>
      </c>
      <c r="AU52" s="97">
        <f t="shared" si="1"/>
        <v>1638.6990000000001</v>
      </c>
      <c r="AV52" s="97">
        <f t="shared" si="2"/>
        <v>15448.954</v>
      </c>
      <c r="AW52" s="95"/>
      <c r="AX52" s="95"/>
      <c r="AY52" s="95"/>
      <c r="AZ52" s="95"/>
      <c r="BA52" s="95">
        <v>6.2050000000000001</v>
      </c>
      <c r="BB52" s="95">
        <v>5.01</v>
      </c>
      <c r="BC52" s="95">
        <v>1</v>
      </c>
      <c r="BD52" s="95"/>
      <c r="BE52" s="95"/>
      <c r="BF52" s="95"/>
      <c r="BG52" s="94">
        <v>7</v>
      </c>
      <c r="BH52" s="94"/>
      <c r="BI52" s="94"/>
      <c r="BJ52" s="94">
        <v>8786</v>
      </c>
      <c r="BK52" s="94">
        <v>3110</v>
      </c>
      <c r="BL52" s="94">
        <v>73</v>
      </c>
      <c r="BM52" s="94"/>
      <c r="BN52" s="94"/>
      <c r="BO52" s="94"/>
      <c r="BP52" s="95">
        <v>8</v>
      </c>
      <c r="BQ52" s="95"/>
      <c r="BR52" s="95"/>
      <c r="BS52" s="95"/>
      <c r="BT52" s="95"/>
      <c r="BU52" s="95">
        <v>39644</v>
      </c>
      <c r="BV52" s="95">
        <v>114</v>
      </c>
      <c r="BW52" s="95">
        <v>2628</v>
      </c>
      <c r="BX52" s="95">
        <v>4</v>
      </c>
      <c r="BY52" s="95">
        <v>3</v>
      </c>
      <c r="BZ52" s="95"/>
      <c r="CA52" s="95"/>
      <c r="CB52" s="95"/>
      <c r="CC52" s="95">
        <v>3061</v>
      </c>
      <c r="CD52" s="95">
        <v>18</v>
      </c>
      <c r="CE52" s="95"/>
      <c r="CF52" s="99"/>
      <c r="CG52" s="99"/>
    </row>
    <row r="53" spans="1:85" x14ac:dyDescent="0.25">
      <c r="A53" s="54" t="s">
        <v>107</v>
      </c>
      <c r="B53" s="93">
        <v>13427</v>
      </c>
      <c r="C53" s="93">
        <v>2017</v>
      </c>
      <c r="D53" s="108">
        <v>408.17</v>
      </c>
      <c r="E53" s="93">
        <v>375948</v>
      </c>
      <c r="F53" s="93">
        <v>197541</v>
      </c>
      <c r="G53" s="93">
        <v>7056</v>
      </c>
      <c r="H53" s="93">
        <v>5156</v>
      </c>
      <c r="I53" s="93">
        <v>100508</v>
      </c>
      <c r="J53" s="95">
        <v>18420.080999999998</v>
      </c>
      <c r="K53" s="94">
        <v>2185</v>
      </c>
      <c r="L53" s="93">
        <f>M53+N53+O53</f>
        <v>442489.2</v>
      </c>
      <c r="M53" s="93">
        <v>385175</v>
      </c>
      <c r="N53" s="93">
        <v>56296.2</v>
      </c>
      <c r="O53" s="93">
        <v>1018</v>
      </c>
      <c r="P53" s="93">
        <v>640668</v>
      </c>
      <c r="Q53" s="95">
        <v>32105.360000000001</v>
      </c>
      <c r="R53" s="93">
        <v>32457</v>
      </c>
      <c r="S53" s="95">
        <v>521</v>
      </c>
      <c r="T53" s="95">
        <f>U53+AF53+AK53+AP53</f>
        <v>2118.6674000000003</v>
      </c>
      <c r="U53" s="96">
        <f>V53+X53</f>
        <v>1867.732</v>
      </c>
      <c r="V53" s="95">
        <v>1329.095</v>
      </c>
      <c r="W53" s="95">
        <v>134.34399999999999</v>
      </c>
      <c r="X53" s="95">
        <v>538.63700000000006</v>
      </c>
      <c r="Y53" s="95">
        <v>38.282000000000004</v>
      </c>
      <c r="Z53" s="95">
        <v>2420.857</v>
      </c>
      <c r="AA53" s="95">
        <v>248.29</v>
      </c>
      <c r="AB53" s="95">
        <v>3073.828</v>
      </c>
      <c r="AC53" s="95">
        <v>342.58699999999999</v>
      </c>
      <c r="AD53" s="95">
        <v>28885.152999999998</v>
      </c>
      <c r="AE53" s="95">
        <v>6374</v>
      </c>
      <c r="AF53" s="95">
        <v>193.82899999999998</v>
      </c>
      <c r="AG53" s="95">
        <v>52.26</v>
      </c>
      <c r="AH53" s="95">
        <v>167.75</v>
      </c>
      <c r="AI53" s="95">
        <v>231.83399999999997</v>
      </c>
      <c r="AJ53" s="95">
        <v>10235.931999999999</v>
      </c>
      <c r="AK53" s="95">
        <v>52.342399999999998</v>
      </c>
      <c r="AL53" s="95">
        <v>24.381</v>
      </c>
      <c r="AM53" s="95">
        <v>55.129000000000005</v>
      </c>
      <c r="AN53" s="95">
        <v>134.35599999999999</v>
      </c>
      <c r="AO53" s="95">
        <v>872.048</v>
      </c>
      <c r="AP53" s="95">
        <v>4.7640000000000002</v>
      </c>
      <c r="AQ53" s="95">
        <v>1.266</v>
      </c>
      <c r="AR53" s="95">
        <v>4.0919999999999996</v>
      </c>
      <c r="AS53" s="95">
        <v>14</v>
      </c>
      <c r="AT53" s="95">
        <v>23.968</v>
      </c>
      <c r="AU53" s="97">
        <f t="shared" si="1"/>
        <v>3454.018</v>
      </c>
      <c r="AV53" s="97">
        <f t="shared" si="2"/>
        <v>40017.101000000002</v>
      </c>
      <c r="AW53" s="95">
        <v>163.6</v>
      </c>
      <c r="AX53" s="95">
        <v>137.69999999999999</v>
      </c>
      <c r="AY53" s="95">
        <v>53.05</v>
      </c>
      <c r="AZ53" s="95">
        <v>6671.4</v>
      </c>
      <c r="BA53" s="95">
        <v>14.520000000000001</v>
      </c>
      <c r="BB53" s="95">
        <v>10.885999999999999</v>
      </c>
      <c r="BC53" s="95">
        <v>5.8719999999999999</v>
      </c>
      <c r="BD53" s="95"/>
      <c r="BE53" s="95"/>
      <c r="BF53" s="95"/>
      <c r="BG53" s="94">
        <v>15</v>
      </c>
      <c r="BH53" s="94">
        <v>15</v>
      </c>
      <c r="BI53" s="94">
        <v>0</v>
      </c>
      <c r="BJ53" s="94">
        <v>48242</v>
      </c>
      <c r="BK53" s="94">
        <v>14204</v>
      </c>
      <c r="BL53" s="94">
        <v>286.36500000000001</v>
      </c>
      <c r="BM53" s="94"/>
      <c r="BN53" s="94"/>
      <c r="BO53" s="94"/>
      <c r="BP53" s="95">
        <v>61</v>
      </c>
      <c r="BQ53" s="95">
        <v>19</v>
      </c>
      <c r="BR53" s="95">
        <v>1.32</v>
      </c>
      <c r="BS53" s="95"/>
      <c r="BT53" s="95"/>
      <c r="BU53" s="95">
        <v>172222</v>
      </c>
      <c r="BV53" s="95">
        <v>431.65299999999996</v>
      </c>
      <c r="BW53" s="95">
        <v>10407</v>
      </c>
      <c r="BX53" s="95">
        <v>18.387</v>
      </c>
      <c r="BY53" s="95">
        <v>19</v>
      </c>
      <c r="BZ53" s="95">
        <v>0</v>
      </c>
      <c r="CA53" s="95">
        <v>26</v>
      </c>
      <c r="CB53" s="95">
        <v>0</v>
      </c>
      <c r="CC53" s="95">
        <v>48648</v>
      </c>
      <c r="CD53" s="95">
        <v>549.48599999999999</v>
      </c>
      <c r="CE53" s="95"/>
      <c r="CF53" s="99"/>
      <c r="CG53" s="99"/>
    </row>
    <row r="54" spans="1:85" x14ac:dyDescent="0.25">
      <c r="A54" s="54" t="s">
        <v>108</v>
      </c>
      <c r="B54" s="93">
        <v>31158</v>
      </c>
      <c r="C54" s="93">
        <v>7582</v>
      </c>
      <c r="D54" s="108">
        <v>1579.9</v>
      </c>
      <c r="E54" s="93">
        <v>178979</v>
      </c>
      <c r="F54" s="93">
        <v>58570</v>
      </c>
      <c r="G54" s="93">
        <v>20</v>
      </c>
      <c r="H54" s="93">
        <v>10</v>
      </c>
      <c r="I54" s="93">
        <v>52201</v>
      </c>
      <c r="J54" s="95">
        <v>11039.102575134501</v>
      </c>
      <c r="K54" s="94">
        <v>14</v>
      </c>
      <c r="L54" s="93">
        <f>M54+N54+O54</f>
        <v>810222</v>
      </c>
      <c r="M54" s="93">
        <v>704425</v>
      </c>
      <c r="N54" s="93">
        <v>102722</v>
      </c>
      <c r="O54" s="93">
        <v>3075</v>
      </c>
      <c r="P54" s="93">
        <v>1426708</v>
      </c>
      <c r="Q54" s="95">
        <v>72761.17</v>
      </c>
      <c r="R54" s="93">
        <v>200</v>
      </c>
      <c r="S54" s="95">
        <v>3</v>
      </c>
      <c r="T54" s="95">
        <f>U54+AF54+AK54+AP54</f>
        <v>9130.4700000000012</v>
      </c>
      <c r="U54" s="96">
        <f>V54+X54</f>
        <v>8040.07</v>
      </c>
      <c r="V54" s="95">
        <v>6296.22</v>
      </c>
      <c r="W54" s="95">
        <v>1449.64</v>
      </c>
      <c r="X54" s="95">
        <v>1743.8499999999997</v>
      </c>
      <c r="Y54" s="95">
        <v>908.08999999999992</v>
      </c>
      <c r="Z54" s="95">
        <v>11522.1</v>
      </c>
      <c r="AA54" s="95">
        <v>1691.19</v>
      </c>
      <c r="AB54" s="95">
        <v>20237.330000000002</v>
      </c>
      <c r="AC54" s="95">
        <v>3010.14</v>
      </c>
      <c r="AD54" s="95">
        <v>102272.3</v>
      </c>
      <c r="AE54" s="95">
        <v>87763.57</v>
      </c>
      <c r="AF54" s="95">
        <v>815.61</v>
      </c>
      <c r="AG54" s="95">
        <v>212.41</v>
      </c>
      <c r="AH54" s="95">
        <v>1416.52</v>
      </c>
      <c r="AI54" s="95">
        <v>1652.78</v>
      </c>
      <c r="AJ54" s="95">
        <v>32253.25</v>
      </c>
      <c r="AK54" s="95">
        <v>254.43</v>
      </c>
      <c r="AL54" s="95">
        <v>55.929999999999993</v>
      </c>
      <c r="AM54" s="95">
        <v>455.94</v>
      </c>
      <c r="AN54" s="95">
        <v>1435.8</v>
      </c>
      <c r="AO54" s="95">
        <v>2666.9300000000003</v>
      </c>
      <c r="AP54" s="95">
        <v>20.36</v>
      </c>
      <c r="AQ54" s="95">
        <v>5.7100000000000009</v>
      </c>
      <c r="AR54" s="95">
        <v>25.85</v>
      </c>
      <c r="AS54" s="95">
        <v>90.21</v>
      </c>
      <c r="AT54" s="95">
        <v>223.86</v>
      </c>
      <c r="AU54" s="97">
        <f t="shared" si="1"/>
        <v>23416.12</v>
      </c>
      <c r="AV54" s="97">
        <f t="shared" si="2"/>
        <v>137416.33999999997</v>
      </c>
      <c r="AW54" s="95">
        <v>79.902000000000001</v>
      </c>
      <c r="AX54" s="95">
        <v>35.455000000000005</v>
      </c>
      <c r="AY54" s="95">
        <v>9.0699999999999985</v>
      </c>
      <c r="AZ54" s="95">
        <v>1313.28</v>
      </c>
      <c r="BA54" s="95">
        <v>81.12</v>
      </c>
      <c r="BB54" s="95">
        <v>65.270329268292684</v>
      </c>
      <c r="BC54" s="95">
        <v>21.96</v>
      </c>
      <c r="BD54" s="95">
        <v>6</v>
      </c>
      <c r="BE54" s="95"/>
      <c r="BF54" s="95"/>
      <c r="BG54" s="94">
        <v>111</v>
      </c>
      <c r="BH54" s="94"/>
      <c r="BI54" s="94"/>
      <c r="BJ54" s="94">
        <v>56298</v>
      </c>
      <c r="BK54" s="94">
        <v>25525</v>
      </c>
      <c r="BL54" s="94">
        <v>686.86999999999989</v>
      </c>
      <c r="BM54" s="94">
        <v>231</v>
      </c>
      <c r="BN54" s="94">
        <v>25</v>
      </c>
      <c r="BO54" s="94">
        <v>1</v>
      </c>
      <c r="BP54" s="95">
        <v>2255</v>
      </c>
      <c r="BQ54" s="95">
        <v>52</v>
      </c>
      <c r="BR54" s="95">
        <v>2.3029999999999999</v>
      </c>
      <c r="BS54" s="95"/>
      <c r="BT54" s="95"/>
      <c r="BU54" s="95">
        <v>305189</v>
      </c>
      <c r="BV54" s="95">
        <v>793.07999999999993</v>
      </c>
      <c r="BW54" s="95">
        <v>27277</v>
      </c>
      <c r="BX54" s="95">
        <v>67.13</v>
      </c>
      <c r="BY54" s="95">
        <v>86.3</v>
      </c>
      <c r="BZ54" s="95"/>
      <c r="CA54" s="95">
        <v>919</v>
      </c>
      <c r="CB54" s="95">
        <v>159.029</v>
      </c>
      <c r="CC54" s="95">
        <v>201106</v>
      </c>
      <c r="CD54" s="95">
        <v>6173.01</v>
      </c>
      <c r="CE54" s="95">
        <v>29.3</v>
      </c>
      <c r="CF54" s="103">
        <v>40</v>
      </c>
      <c r="CG54" s="103"/>
    </row>
    <row r="55" spans="1:85" x14ac:dyDescent="0.25">
      <c r="A55" s="54" t="s">
        <v>109</v>
      </c>
      <c r="B55" s="93">
        <v>6021</v>
      </c>
      <c r="C55" s="93">
        <v>1281</v>
      </c>
      <c r="D55" s="108">
        <v>315.14499999999998</v>
      </c>
      <c r="E55" s="93">
        <v>18514</v>
      </c>
      <c r="F55" s="93">
        <v>9350</v>
      </c>
      <c r="G55" s="93">
        <v>0</v>
      </c>
      <c r="H55" s="93">
        <v>0</v>
      </c>
      <c r="I55" s="93">
        <v>4395</v>
      </c>
      <c r="J55" s="95">
        <v>905.93</v>
      </c>
      <c r="K55" s="94">
        <v>0</v>
      </c>
      <c r="L55" s="93">
        <f>M55+N55+O55</f>
        <v>125153</v>
      </c>
      <c r="M55" s="93">
        <v>110602</v>
      </c>
      <c r="N55" s="93">
        <v>14282</v>
      </c>
      <c r="O55" s="93">
        <v>269</v>
      </c>
      <c r="P55" s="93">
        <v>255185</v>
      </c>
      <c r="Q55" s="95">
        <v>18917.159</v>
      </c>
      <c r="R55" s="93"/>
      <c r="S55" s="95"/>
      <c r="T55" s="95">
        <f>U55+AF55+AK55+AP55</f>
        <v>1631.3390000000002</v>
      </c>
      <c r="U55" s="96">
        <f>V55+X55</f>
        <v>1433.4900000000002</v>
      </c>
      <c r="V55" s="95">
        <v>1090.5740000000001</v>
      </c>
      <c r="W55" s="95">
        <v>55.073</v>
      </c>
      <c r="X55" s="95">
        <v>342.91600000000005</v>
      </c>
      <c r="Y55" s="95">
        <v>79.13</v>
      </c>
      <c r="Z55" s="95">
        <v>1711.58</v>
      </c>
      <c r="AA55" s="95">
        <v>119.1</v>
      </c>
      <c r="AB55" s="95">
        <v>3823.35</v>
      </c>
      <c r="AC55" s="95">
        <v>229.61</v>
      </c>
      <c r="AD55" s="95">
        <v>22361.93</v>
      </c>
      <c r="AE55" s="95">
        <v>12777.19</v>
      </c>
      <c r="AF55" s="95">
        <v>109.514</v>
      </c>
      <c r="AG55" s="95">
        <v>22.556000000000001</v>
      </c>
      <c r="AH55" s="95">
        <v>186.85</v>
      </c>
      <c r="AI55" s="95">
        <v>293.58999999999997</v>
      </c>
      <c r="AJ55" s="95">
        <v>2436.3200000000002</v>
      </c>
      <c r="AK55" s="95">
        <v>86.412999999999997</v>
      </c>
      <c r="AL55" s="95">
        <v>17.305</v>
      </c>
      <c r="AM55" s="95">
        <v>127.55</v>
      </c>
      <c r="AN55" s="95">
        <v>385.23</v>
      </c>
      <c r="AO55" s="95">
        <v>931.34</v>
      </c>
      <c r="AP55" s="95">
        <v>1.9219999999999997</v>
      </c>
      <c r="AQ55" s="95">
        <v>0.76600000000000001</v>
      </c>
      <c r="AR55" s="95">
        <v>1.75</v>
      </c>
      <c r="AS55" s="95">
        <v>3.97</v>
      </c>
      <c r="AT55" s="95">
        <v>26.27</v>
      </c>
      <c r="AU55" s="97">
        <f t="shared" si="1"/>
        <v>4506.1400000000003</v>
      </c>
      <c r="AV55" s="97">
        <f t="shared" si="2"/>
        <v>25755.86</v>
      </c>
      <c r="AW55" s="95"/>
      <c r="AX55" s="95"/>
      <c r="AY55" s="95"/>
      <c r="AZ55" s="95"/>
      <c r="BA55" s="95"/>
      <c r="BB55" s="95"/>
      <c r="BC55" s="95"/>
      <c r="BD55" s="95"/>
      <c r="BE55" s="95"/>
      <c r="BF55" s="95"/>
      <c r="BG55" s="94">
        <v>14</v>
      </c>
      <c r="BH55" s="94">
        <v>3</v>
      </c>
      <c r="BI55" s="94">
        <v>1.032</v>
      </c>
      <c r="BJ55" s="94">
        <v>7514</v>
      </c>
      <c r="BK55" s="94">
        <v>4468</v>
      </c>
      <c r="BL55" s="94">
        <v>131.41800000000001</v>
      </c>
      <c r="BM55" s="94"/>
      <c r="BN55" s="94"/>
      <c r="BO55" s="94"/>
      <c r="BP55" s="95">
        <v>232</v>
      </c>
      <c r="BQ55" s="95">
        <v>31</v>
      </c>
      <c r="BR55" s="95">
        <v>1.3160000000000001</v>
      </c>
      <c r="BS55" s="95"/>
      <c r="BT55" s="95"/>
      <c r="BU55" s="95">
        <v>103047</v>
      </c>
      <c r="BV55" s="95">
        <v>362.39300000000003</v>
      </c>
      <c r="BW55" s="95">
        <v>9771</v>
      </c>
      <c r="BX55" s="95">
        <v>30.632000000000001</v>
      </c>
      <c r="BY55" s="95">
        <v>47</v>
      </c>
      <c r="BZ55" s="95">
        <v>0</v>
      </c>
      <c r="CA55" s="95">
        <v>1331</v>
      </c>
      <c r="CB55" s="95">
        <v>820</v>
      </c>
      <c r="CC55" s="95">
        <v>10139</v>
      </c>
      <c r="CD55" s="95">
        <v>272.41000000000003</v>
      </c>
      <c r="CE55" s="95"/>
      <c r="CF55" s="103"/>
      <c r="CG55" s="103"/>
    </row>
    <row r="56" spans="1:85" x14ac:dyDescent="0.25">
      <c r="A56" s="54" t="s">
        <v>110</v>
      </c>
      <c r="B56" s="93">
        <v>14959</v>
      </c>
      <c r="C56" s="93">
        <v>3500</v>
      </c>
      <c r="D56" s="108">
        <v>1019.4490900000001</v>
      </c>
      <c r="E56" s="93">
        <v>80127</v>
      </c>
      <c r="F56" s="93">
        <v>43873</v>
      </c>
      <c r="G56" s="93">
        <v>19284</v>
      </c>
      <c r="H56" s="93">
        <v>13837</v>
      </c>
      <c r="I56" s="93">
        <v>18682</v>
      </c>
      <c r="J56" s="95">
        <v>4059.1829299999999</v>
      </c>
      <c r="K56" s="94">
        <v>69883.823999999993</v>
      </c>
      <c r="L56" s="93">
        <f>M56+N56+O56</f>
        <v>390161</v>
      </c>
      <c r="M56" s="93">
        <v>345960</v>
      </c>
      <c r="N56" s="93">
        <v>43714</v>
      </c>
      <c r="O56" s="93">
        <v>487</v>
      </c>
      <c r="P56" s="93">
        <v>786295</v>
      </c>
      <c r="Q56" s="95">
        <v>63772.330269999999</v>
      </c>
      <c r="R56" s="93">
        <v>440</v>
      </c>
      <c r="S56" s="95">
        <v>3.62</v>
      </c>
      <c r="T56" s="95">
        <f>U56+AF56+AK56+AP56</f>
        <v>3413.1578999999997</v>
      </c>
      <c r="U56" s="96">
        <f>V56+X56</f>
        <v>3134.9809999999998</v>
      </c>
      <c r="V56" s="95">
        <v>1937.9269999999999</v>
      </c>
      <c r="W56" s="95">
        <v>375.19799999999998</v>
      </c>
      <c r="X56" s="95">
        <v>1197.0540000000001</v>
      </c>
      <c r="Y56" s="95">
        <v>817.40700000000004</v>
      </c>
      <c r="Z56" s="95">
        <v>4538.2340000000013</v>
      </c>
      <c r="AA56" s="95">
        <v>1434.7919999999999</v>
      </c>
      <c r="AB56" s="95">
        <v>9680.4777000000013</v>
      </c>
      <c r="AC56" s="95">
        <v>4025.8632600000005</v>
      </c>
      <c r="AD56" s="95">
        <v>196843.82841799999</v>
      </c>
      <c r="AE56" s="95">
        <v>179393.46503068</v>
      </c>
      <c r="AF56" s="95">
        <v>136.94890000000001</v>
      </c>
      <c r="AG56" s="95">
        <v>32.673000000000002</v>
      </c>
      <c r="AH56" s="95">
        <v>364.61099999999993</v>
      </c>
      <c r="AI56" s="95">
        <v>487.17232999999999</v>
      </c>
      <c r="AJ56" s="95">
        <v>7602.1059999999998</v>
      </c>
      <c r="AK56" s="95">
        <v>136.107</v>
      </c>
      <c r="AL56" s="95">
        <v>28.873000000000001</v>
      </c>
      <c r="AM56" s="95">
        <v>228.49799999999999</v>
      </c>
      <c r="AN56" s="95">
        <v>632.35705999999993</v>
      </c>
      <c r="AO56" s="95">
        <v>999.92689999999993</v>
      </c>
      <c r="AP56" s="95">
        <v>5.1210000000000004</v>
      </c>
      <c r="AQ56" s="95">
        <v>1.363</v>
      </c>
      <c r="AR56" s="95">
        <v>6.0439999999999996</v>
      </c>
      <c r="AS56" s="95">
        <v>9.9450900000000004</v>
      </c>
      <c r="AT56" s="95">
        <v>22.765018000000001</v>
      </c>
      <c r="AU56" s="97">
        <f t="shared" si="1"/>
        <v>10809.95218</v>
      </c>
      <c r="AV56" s="97">
        <f t="shared" si="2"/>
        <v>205468.62633599999</v>
      </c>
      <c r="AW56" s="95">
        <v>1770.3999999999999</v>
      </c>
      <c r="AX56" s="95">
        <v>1389.15</v>
      </c>
      <c r="AY56" s="95">
        <v>273.90600000000001</v>
      </c>
      <c r="AZ56" s="95">
        <v>383243.29000000004</v>
      </c>
      <c r="BA56" s="95">
        <v>17.067999999999998</v>
      </c>
      <c r="BB56" s="95">
        <v>18.060000000000002</v>
      </c>
      <c r="BC56" s="95">
        <v>5.3450000000000006</v>
      </c>
      <c r="BD56" s="95">
        <v>6</v>
      </c>
      <c r="BE56" s="95"/>
      <c r="BF56" s="95"/>
      <c r="BG56" s="94">
        <v>564</v>
      </c>
      <c r="BH56" s="94">
        <v>69</v>
      </c>
      <c r="BI56" s="94">
        <v>12.389999999999999</v>
      </c>
      <c r="BJ56" s="94">
        <v>13254</v>
      </c>
      <c r="BK56" s="94">
        <v>5327</v>
      </c>
      <c r="BL56" s="94">
        <v>133.98100000000002</v>
      </c>
      <c r="BM56" s="94">
        <v>124</v>
      </c>
      <c r="BN56" s="94">
        <v>40</v>
      </c>
      <c r="BO56" s="94">
        <v>0.94</v>
      </c>
      <c r="BP56" s="95">
        <v>463</v>
      </c>
      <c r="BQ56" s="95">
        <v>102</v>
      </c>
      <c r="BR56" s="95">
        <v>4</v>
      </c>
      <c r="BS56" s="95"/>
      <c r="BT56" s="95"/>
      <c r="BU56" s="95">
        <v>163037</v>
      </c>
      <c r="BV56" s="95">
        <v>604.36599999999999</v>
      </c>
      <c r="BW56" s="95">
        <v>25301</v>
      </c>
      <c r="BX56" s="95">
        <v>67.421499999999995</v>
      </c>
      <c r="BY56" s="95">
        <v>19</v>
      </c>
      <c r="BZ56" s="95">
        <v>16.016999999999999</v>
      </c>
      <c r="CA56" s="95">
        <v>46</v>
      </c>
      <c r="CB56" s="95">
        <v>8</v>
      </c>
      <c r="CC56" s="95">
        <v>93841</v>
      </c>
      <c r="CD56" s="95">
        <v>2060.0839999999998</v>
      </c>
      <c r="CE56" s="95">
        <v>4884.2380000000003</v>
      </c>
      <c r="CF56" s="103"/>
      <c r="CG56" s="103"/>
    </row>
    <row r="57" spans="1:85" x14ac:dyDescent="0.25">
      <c r="A57" s="56" t="s">
        <v>111</v>
      </c>
      <c r="B57" s="89">
        <f t="shared" ref="B57:AT57" si="21">SUM(B58:B63)</f>
        <v>42218</v>
      </c>
      <c r="C57" s="89">
        <f t="shared" si="21"/>
        <v>14381</v>
      </c>
      <c r="D57" s="90">
        <f t="shared" si="21"/>
        <v>4126.8689999999997</v>
      </c>
      <c r="E57" s="89">
        <f t="shared" si="21"/>
        <v>377361</v>
      </c>
      <c r="F57" s="89">
        <f t="shared" si="21"/>
        <v>328563</v>
      </c>
      <c r="G57" s="89">
        <f t="shared" si="21"/>
        <v>101020</v>
      </c>
      <c r="H57" s="89">
        <f t="shared" si="21"/>
        <v>62968</v>
      </c>
      <c r="I57" s="89">
        <f t="shared" si="21"/>
        <v>115342.57</v>
      </c>
      <c r="J57" s="91">
        <f t="shared" si="21"/>
        <v>25335.762999999999</v>
      </c>
      <c r="K57" s="92">
        <f t="shared" si="21"/>
        <v>305524.837</v>
      </c>
      <c r="L57" s="89">
        <f t="shared" si="21"/>
        <v>3358493</v>
      </c>
      <c r="M57" s="89">
        <f t="shared" si="21"/>
        <v>2903936</v>
      </c>
      <c r="N57" s="89">
        <f t="shared" si="21"/>
        <v>443786</v>
      </c>
      <c r="O57" s="89">
        <f t="shared" si="21"/>
        <v>10771</v>
      </c>
      <c r="P57" s="89">
        <f t="shared" si="21"/>
        <v>6490107.3229928296</v>
      </c>
      <c r="Q57" s="91">
        <f t="shared" si="21"/>
        <v>503748.95028701908</v>
      </c>
      <c r="R57" s="89">
        <f t="shared" si="21"/>
        <v>16226.289942646834</v>
      </c>
      <c r="S57" s="91">
        <f t="shared" si="21"/>
        <v>231.03625000000002</v>
      </c>
      <c r="T57" s="91">
        <f t="shared" si="21"/>
        <v>37881.528200000001</v>
      </c>
      <c r="U57" s="91">
        <f t="shared" si="21"/>
        <v>35835.530000000006</v>
      </c>
      <c r="V57" s="91">
        <f t="shared" si="21"/>
        <v>27780.330999999998</v>
      </c>
      <c r="W57" s="91">
        <f t="shared" si="21"/>
        <v>21945.397999999997</v>
      </c>
      <c r="X57" s="91">
        <f t="shared" si="21"/>
        <v>8055.1989999999996</v>
      </c>
      <c r="Y57" s="91">
        <f t="shared" si="21"/>
        <v>6176.0289999999995</v>
      </c>
      <c r="Z57" s="91">
        <f t="shared" si="21"/>
        <v>64498.357708797004</v>
      </c>
      <c r="AA57" s="91">
        <f t="shared" si="21"/>
        <v>49427.807824577059</v>
      </c>
      <c r="AB57" s="91">
        <f t="shared" si="21"/>
        <v>127589.0853761734</v>
      </c>
      <c r="AC57" s="91">
        <f t="shared" si="21"/>
        <v>106064.1052558441</v>
      </c>
      <c r="AD57" s="91">
        <f t="shared" si="21"/>
        <v>918944.56599999999</v>
      </c>
      <c r="AE57" s="91">
        <f t="shared" si="21"/>
        <v>850346.56599999999</v>
      </c>
      <c r="AF57" s="91">
        <f t="shared" si="21"/>
        <v>1776.7549999999999</v>
      </c>
      <c r="AG57" s="91">
        <f t="shared" si="21"/>
        <v>430.36599999999999</v>
      </c>
      <c r="AH57" s="91">
        <f t="shared" si="21"/>
        <v>4754.7084999999997</v>
      </c>
      <c r="AI57" s="91">
        <f t="shared" si="21"/>
        <v>6629.6322770318002</v>
      </c>
      <c r="AJ57" s="91">
        <f t="shared" si="21"/>
        <v>70634.81700000001</v>
      </c>
      <c r="AK57" s="91">
        <f t="shared" si="21"/>
        <v>242.93219999999999</v>
      </c>
      <c r="AL57" s="91">
        <f t="shared" si="21"/>
        <v>52.574000000000005</v>
      </c>
      <c r="AM57" s="91">
        <f t="shared" si="21"/>
        <v>368.38509999999997</v>
      </c>
      <c r="AN57" s="91">
        <f t="shared" si="21"/>
        <v>1125.6042799999998</v>
      </c>
      <c r="AO57" s="91">
        <f t="shared" si="21"/>
        <v>1748.3990000000001</v>
      </c>
      <c r="AP57" s="91">
        <f t="shared" si="21"/>
        <v>26.311</v>
      </c>
      <c r="AQ57" s="91">
        <f t="shared" si="21"/>
        <v>7.016</v>
      </c>
      <c r="AR57" s="91">
        <f t="shared" si="21"/>
        <v>27.587</v>
      </c>
      <c r="AS57" s="91">
        <f t="shared" si="21"/>
        <v>80.393999999999991</v>
      </c>
      <c r="AT57" s="91">
        <f t="shared" si="21"/>
        <v>143.76600000000002</v>
      </c>
      <c r="AU57" s="91">
        <f t="shared" si="1"/>
        <v>135424.71593320521</v>
      </c>
      <c r="AV57" s="91">
        <f t="shared" si="2"/>
        <v>991471.54799999995</v>
      </c>
      <c r="AW57" s="91">
        <f t="shared" ref="AW57:BP57" si="22">SUM(AW58:AW63)</f>
        <v>6368.2160000000003</v>
      </c>
      <c r="AX57" s="91">
        <f t="shared" si="22"/>
        <v>3664.1947826086957</v>
      </c>
      <c r="AY57" s="91">
        <f t="shared" si="22"/>
        <v>684.94437071428581</v>
      </c>
      <c r="AZ57" s="91">
        <f t="shared" si="22"/>
        <v>327223.40799999994</v>
      </c>
      <c r="BA57" s="91">
        <f t="shared" si="22"/>
        <v>37.327000000000005</v>
      </c>
      <c r="BB57" s="91">
        <f t="shared" si="22"/>
        <v>85.096000000000004</v>
      </c>
      <c r="BC57" s="91">
        <f t="shared" si="22"/>
        <v>25.527279999999998</v>
      </c>
      <c r="BD57" s="91">
        <f t="shared" si="22"/>
        <v>169</v>
      </c>
      <c r="BE57" s="91">
        <f t="shared" si="22"/>
        <v>80</v>
      </c>
      <c r="BF57" s="91">
        <f t="shared" si="22"/>
        <v>5.5340000000000007</v>
      </c>
      <c r="BG57" s="92">
        <f t="shared" si="22"/>
        <v>161</v>
      </c>
      <c r="BH57" s="92">
        <f t="shared" si="22"/>
        <v>21</v>
      </c>
      <c r="BI57" s="92">
        <f t="shared" si="22"/>
        <v>3.133</v>
      </c>
      <c r="BJ57" s="92">
        <f t="shared" si="22"/>
        <v>131953</v>
      </c>
      <c r="BK57" s="92">
        <f t="shared" si="22"/>
        <v>52833</v>
      </c>
      <c r="BL57" s="92">
        <f t="shared" si="22"/>
        <v>1470.0117</v>
      </c>
      <c r="BM57" s="92">
        <f t="shared" si="22"/>
        <v>450</v>
      </c>
      <c r="BN57" s="92">
        <f t="shared" si="22"/>
        <v>185</v>
      </c>
      <c r="BO57" s="92">
        <f t="shared" si="22"/>
        <v>4.8747500000000006</v>
      </c>
      <c r="BP57" s="91">
        <f t="shared" si="22"/>
        <v>490</v>
      </c>
      <c r="BQ57" s="91"/>
      <c r="BR57" s="91">
        <f>SUM(BR58:BR63)</f>
        <v>9.2989200000000007</v>
      </c>
      <c r="BS57" s="91">
        <f>SUM(BS58:BS63)</f>
        <v>0</v>
      </c>
      <c r="BT57" s="91"/>
      <c r="BU57" s="91">
        <f>SUM(BU58:BU63)</f>
        <v>1007014</v>
      </c>
      <c r="BV57" s="91"/>
      <c r="BW57" s="91">
        <f>SUM(BW58:BW63)</f>
        <v>60858.5</v>
      </c>
      <c r="BX57" s="91">
        <f>SUM(BX58:BX63)</f>
        <v>195.21200000000002</v>
      </c>
      <c r="BY57" s="91">
        <f>SUM(BY58:BY63)</f>
        <v>4685</v>
      </c>
      <c r="BZ57" s="91"/>
      <c r="CA57" s="91"/>
      <c r="CB57" s="91">
        <f>SUM(CB58:CB63)</f>
        <v>17460.789000000001</v>
      </c>
      <c r="CC57" s="91">
        <f>SUM(CC58:CC63)</f>
        <v>80416</v>
      </c>
      <c r="CD57" s="91">
        <f>SUM(CD58:CD63)</f>
        <v>2220.5805</v>
      </c>
      <c r="CE57" s="91">
        <f>SUM(CE58:CE63)</f>
        <v>310</v>
      </c>
      <c r="CF57" s="74"/>
      <c r="CG57" s="74"/>
    </row>
    <row r="58" spans="1:85" x14ac:dyDescent="0.25">
      <c r="A58" s="54" t="s">
        <v>112</v>
      </c>
      <c r="B58" s="93">
        <v>12491</v>
      </c>
      <c r="C58" s="93">
        <v>4283</v>
      </c>
      <c r="D58" s="108">
        <v>1120.75</v>
      </c>
      <c r="E58" s="93">
        <v>28472</v>
      </c>
      <c r="F58" s="93">
        <v>20959</v>
      </c>
      <c r="G58" s="93"/>
      <c r="H58" s="93"/>
      <c r="I58" s="93">
        <v>10893</v>
      </c>
      <c r="J58" s="95">
        <v>1978.3150000000001</v>
      </c>
      <c r="K58" s="94"/>
      <c r="L58" s="93">
        <f t="shared" ref="L58:L77" si="23">M58+N58+O58</f>
        <v>255567</v>
      </c>
      <c r="M58" s="93">
        <v>224355</v>
      </c>
      <c r="N58" s="93">
        <v>30195</v>
      </c>
      <c r="O58" s="93">
        <v>1017</v>
      </c>
      <c r="P58" s="93">
        <v>504872</v>
      </c>
      <c r="Q58" s="95">
        <v>37132.39</v>
      </c>
      <c r="R58" s="93"/>
      <c r="S58" s="95"/>
      <c r="T58" s="95">
        <f t="shared" ref="T58:T63" si="24">U58+AF58+AK58+AP58</f>
        <v>4171.78</v>
      </c>
      <c r="U58" s="96">
        <f t="shared" ref="U58:U63" si="25">V58+X58</f>
        <v>4014</v>
      </c>
      <c r="V58" s="95">
        <v>3042</v>
      </c>
      <c r="W58" s="95">
        <v>1489</v>
      </c>
      <c r="X58" s="95">
        <v>972</v>
      </c>
      <c r="Y58" s="95">
        <v>566</v>
      </c>
      <c r="Z58" s="95">
        <v>6428</v>
      </c>
      <c r="AA58" s="95">
        <v>3507</v>
      </c>
      <c r="AB58" s="95">
        <v>12729.4</v>
      </c>
      <c r="AC58" s="95">
        <v>9273</v>
      </c>
      <c r="AD58" s="95">
        <v>141767</v>
      </c>
      <c r="AE58" s="95">
        <v>116790</v>
      </c>
      <c r="AF58" s="95">
        <v>81.099999999999994</v>
      </c>
      <c r="AG58" s="95">
        <v>11.079999999999998</v>
      </c>
      <c r="AH58" s="95">
        <v>132</v>
      </c>
      <c r="AI58" s="95">
        <v>276.2</v>
      </c>
      <c r="AJ58" s="95">
        <v>1187.04</v>
      </c>
      <c r="AK58" s="95">
        <v>70.599999999999994</v>
      </c>
      <c r="AL58" s="95">
        <v>11.2</v>
      </c>
      <c r="AM58" s="95">
        <v>91.8</v>
      </c>
      <c r="AN58" s="95">
        <v>225.24</v>
      </c>
      <c r="AO58" s="95">
        <v>309</v>
      </c>
      <c r="AP58" s="95">
        <v>6.08</v>
      </c>
      <c r="AQ58" s="95">
        <v>2.2399999999999998</v>
      </c>
      <c r="AR58" s="95">
        <v>6.26</v>
      </c>
      <c r="AS58" s="95">
        <v>23.837999999999994</v>
      </c>
      <c r="AT58" s="95">
        <v>51.620000000000012</v>
      </c>
      <c r="AU58" s="97">
        <f t="shared" si="1"/>
        <v>13254.678</v>
      </c>
      <c r="AV58" s="97">
        <f t="shared" si="2"/>
        <v>143314.66</v>
      </c>
      <c r="AW58" s="95">
        <v>74.2</v>
      </c>
      <c r="AX58" s="95">
        <v>75.8</v>
      </c>
      <c r="AY58" s="95">
        <v>17.86</v>
      </c>
      <c r="AZ58" s="95">
        <v>4380.6000000000004</v>
      </c>
      <c r="BA58" s="95">
        <v>10.82</v>
      </c>
      <c r="BB58" s="95">
        <v>16.38</v>
      </c>
      <c r="BC58" s="95">
        <v>5.46</v>
      </c>
      <c r="BD58" s="95">
        <v>136</v>
      </c>
      <c r="BE58" s="95">
        <v>78</v>
      </c>
      <c r="BF58" s="95">
        <v>5.4600000000000009</v>
      </c>
      <c r="BG58" s="94">
        <v>6</v>
      </c>
      <c r="BH58" s="94"/>
      <c r="BI58" s="94"/>
      <c r="BJ58" s="94">
        <v>69309</v>
      </c>
      <c r="BK58" s="94">
        <v>21516</v>
      </c>
      <c r="BL58" s="94">
        <v>612.60000000000014</v>
      </c>
      <c r="BM58" s="94"/>
      <c r="BN58" s="94"/>
      <c r="BO58" s="94"/>
      <c r="BP58" s="95"/>
      <c r="BQ58" s="95"/>
      <c r="BR58" s="95"/>
      <c r="BS58" s="95"/>
      <c r="BT58" s="95"/>
      <c r="BU58" s="95">
        <v>244295</v>
      </c>
      <c r="BV58" s="95">
        <v>478</v>
      </c>
      <c r="BW58" s="95">
        <v>10139</v>
      </c>
      <c r="BX58" s="95">
        <v>28</v>
      </c>
      <c r="BY58" s="95">
        <v>147</v>
      </c>
      <c r="BZ58" s="95">
        <v>445</v>
      </c>
      <c r="CA58" s="95">
        <v>543</v>
      </c>
      <c r="CB58" s="95">
        <v>220</v>
      </c>
      <c r="CC58" s="95">
        <v>8374</v>
      </c>
      <c r="CD58" s="95">
        <v>35</v>
      </c>
      <c r="CE58" s="95"/>
      <c r="CF58" s="103"/>
      <c r="CG58" s="103"/>
    </row>
    <row r="59" spans="1:85" x14ac:dyDescent="0.25">
      <c r="A59" s="54" t="s">
        <v>113</v>
      </c>
      <c r="B59" s="93">
        <v>16888</v>
      </c>
      <c r="C59" s="93">
        <v>6108</v>
      </c>
      <c r="D59" s="108">
        <v>2061.1869999999999</v>
      </c>
      <c r="E59" s="93">
        <v>89510</v>
      </c>
      <c r="F59" s="93">
        <v>71604</v>
      </c>
      <c r="G59" s="93">
        <v>6619</v>
      </c>
      <c r="H59" s="93">
        <v>6077</v>
      </c>
      <c r="I59" s="93">
        <v>36174</v>
      </c>
      <c r="J59" s="95">
        <v>6703.366</v>
      </c>
      <c r="K59" s="94">
        <v>16141.737000000001</v>
      </c>
      <c r="L59" s="93">
        <f t="shared" si="23"/>
        <v>191861</v>
      </c>
      <c r="M59" s="93">
        <v>171021</v>
      </c>
      <c r="N59" s="93">
        <v>20629</v>
      </c>
      <c r="O59" s="93">
        <v>211</v>
      </c>
      <c r="P59" s="93">
        <v>458151</v>
      </c>
      <c r="Q59" s="95">
        <v>39137.597999999904</v>
      </c>
      <c r="R59" s="93"/>
      <c r="S59" s="95"/>
      <c r="T59" s="95">
        <f t="shared" si="24"/>
        <v>4920.6131999999998</v>
      </c>
      <c r="U59" s="96">
        <f t="shared" si="25"/>
        <v>4438.165</v>
      </c>
      <c r="V59" s="95">
        <v>3195.6469999999999</v>
      </c>
      <c r="W59" s="95">
        <v>1512.424</v>
      </c>
      <c r="X59" s="95">
        <v>1242.518</v>
      </c>
      <c r="Y59" s="95">
        <v>842.84</v>
      </c>
      <c r="Z59" s="95">
        <v>9077.5439999999999</v>
      </c>
      <c r="AA59" s="95">
        <v>5549.4549999999999</v>
      </c>
      <c r="AB59" s="95">
        <v>19606.1806</v>
      </c>
      <c r="AC59" s="95">
        <v>13954.409600000001</v>
      </c>
      <c r="AD59" s="95">
        <v>175205.79399999999</v>
      </c>
      <c r="AE59" s="95">
        <v>165912.35399999999</v>
      </c>
      <c r="AF59" s="95">
        <v>445.83299999999997</v>
      </c>
      <c r="AG59" s="95">
        <v>124.739</v>
      </c>
      <c r="AH59" s="95">
        <v>1120.3364999999999</v>
      </c>
      <c r="AI59" s="95">
        <v>1964.3907770318001</v>
      </c>
      <c r="AJ59" s="95">
        <v>17527.728999999999</v>
      </c>
      <c r="AK59" s="95">
        <v>32.027200000000001</v>
      </c>
      <c r="AL59" s="95">
        <v>12.519000000000002</v>
      </c>
      <c r="AM59" s="95">
        <v>39.641100000000002</v>
      </c>
      <c r="AN59" s="95">
        <v>139.71029999999999</v>
      </c>
      <c r="AO59" s="95">
        <v>460.97999999999996</v>
      </c>
      <c r="AP59" s="95">
        <v>4.5879999999999992</v>
      </c>
      <c r="AQ59" s="95">
        <v>1.2549999999999999</v>
      </c>
      <c r="AR59" s="95">
        <v>5.2690000000000001</v>
      </c>
      <c r="AS59" s="95">
        <v>12.545500000000001</v>
      </c>
      <c r="AT59" s="95">
        <v>11.503</v>
      </c>
      <c r="AU59" s="97">
        <f t="shared" si="1"/>
        <v>21722.827177031799</v>
      </c>
      <c r="AV59" s="97">
        <f t="shared" si="2"/>
        <v>193206.00599999999</v>
      </c>
      <c r="AW59" s="95">
        <v>295.18</v>
      </c>
      <c r="AX59" s="95">
        <v>373.52578260869564</v>
      </c>
      <c r="AY59" s="95">
        <v>61.057285714285719</v>
      </c>
      <c r="AZ59" s="95">
        <v>47922.400000000001</v>
      </c>
      <c r="BA59" s="95">
        <v>3.6</v>
      </c>
      <c r="BB59" s="95">
        <v>5.4</v>
      </c>
      <c r="BC59" s="95">
        <v>2.3540000000000001</v>
      </c>
      <c r="BD59" s="95"/>
      <c r="BE59" s="95"/>
      <c r="BF59" s="95"/>
      <c r="BG59" s="94">
        <v>134</v>
      </c>
      <c r="BH59" s="94">
        <v>18</v>
      </c>
      <c r="BI59" s="94">
        <v>2.6229999999999998</v>
      </c>
      <c r="BJ59" s="94">
        <v>8193</v>
      </c>
      <c r="BK59" s="94">
        <v>2173</v>
      </c>
      <c r="BL59" s="94">
        <v>56.524000000000001</v>
      </c>
      <c r="BM59" s="94"/>
      <c r="BN59" s="94"/>
      <c r="BO59" s="94"/>
      <c r="BP59" s="95">
        <v>11</v>
      </c>
      <c r="BQ59" s="95"/>
      <c r="BR59" s="95"/>
      <c r="BS59" s="95"/>
      <c r="BT59" s="95"/>
      <c r="BU59" s="95">
        <v>216051</v>
      </c>
      <c r="BV59" s="95">
        <v>707.87629299999992</v>
      </c>
      <c r="BW59" s="95">
        <v>2628</v>
      </c>
      <c r="BX59" s="95">
        <v>4.0190000000000001</v>
      </c>
      <c r="BY59" s="95">
        <v>282</v>
      </c>
      <c r="BZ59" s="95">
        <v>577</v>
      </c>
      <c r="CA59" s="95">
        <v>14005</v>
      </c>
      <c r="CB59" s="95">
        <v>13206</v>
      </c>
      <c r="CC59" s="95">
        <v>1579</v>
      </c>
      <c r="CD59" s="95">
        <v>9.9704999999999995</v>
      </c>
      <c r="CE59" s="95">
        <v>0</v>
      </c>
      <c r="CF59" s="103"/>
      <c r="CG59" s="103">
        <v>2223</v>
      </c>
    </row>
    <row r="60" spans="1:85" x14ac:dyDescent="0.25">
      <c r="A60" s="54" t="s">
        <v>114</v>
      </c>
      <c r="B60" s="93">
        <v>5397</v>
      </c>
      <c r="C60" s="93">
        <v>1590</v>
      </c>
      <c r="D60" s="108">
        <v>322.86200000000002</v>
      </c>
      <c r="E60" s="93">
        <v>23240</v>
      </c>
      <c r="F60" s="93">
        <v>21778</v>
      </c>
      <c r="G60" s="93">
        <v>3152</v>
      </c>
      <c r="H60" s="93">
        <v>2747</v>
      </c>
      <c r="I60" s="93">
        <v>9062</v>
      </c>
      <c r="J60" s="95">
        <v>1906.2239999999999</v>
      </c>
      <c r="K60" s="94">
        <v>7833.1600000000008</v>
      </c>
      <c r="L60" s="93">
        <f t="shared" si="23"/>
        <v>529730</v>
      </c>
      <c r="M60" s="93">
        <v>468977</v>
      </c>
      <c r="N60" s="93">
        <v>59276</v>
      </c>
      <c r="O60" s="93">
        <v>1477</v>
      </c>
      <c r="P60" s="93">
        <v>1107733</v>
      </c>
      <c r="Q60" s="95">
        <v>89681.278999999995</v>
      </c>
      <c r="R60" s="93"/>
      <c r="S60" s="95"/>
      <c r="T60" s="95">
        <f t="shared" si="24"/>
        <v>7655.4859999999999</v>
      </c>
      <c r="U60" s="96">
        <f t="shared" si="25"/>
        <v>7518.8109999999997</v>
      </c>
      <c r="V60" s="95">
        <v>5593.8559999999998</v>
      </c>
      <c r="W60" s="95">
        <v>5208.47</v>
      </c>
      <c r="X60" s="95">
        <v>1924.9549999999999</v>
      </c>
      <c r="Y60" s="95">
        <v>1416.7570000000001</v>
      </c>
      <c r="Z60" s="95">
        <v>13850.443999999998</v>
      </c>
      <c r="AA60" s="95">
        <v>11153.909</v>
      </c>
      <c r="AB60" s="95">
        <v>27258.420999999998</v>
      </c>
      <c r="AC60" s="95">
        <v>22829.563999999998</v>
      </c>
      <c r="AD60" s="95">
        <v>162869.01800000001</v>
      </c>
      <c r="AE60" s="95">
        <v>151125.24400000001</v>
      </c>
      <c r="AF60" s="95">
        <v>103.496</v>
      </c>
      <c r="AG60" s="95">
        <v>20.152999999999999</v>
      </c>
      <c r="AH60" s="95">
        <v>238.976</v>
      </c>
      <c r="AI60" s="95">
        <v>378.21100000000001</v>
      </c>
      <c r="AJ60" s="95">
        <v>1095.4659999999999</v>
      </c>
      <c r="AK60" s="95">
        <v>30.951000000000001</v>
      </c>
      <c r="AL60" s="95">
        <v>7.5759999999999987</v>
      </c>
      <c r="AM60" s="95">
        <v>32.626000000000005</v>
      </c>
      <c r="AN60" s="95">
        <v>96.682999999999979</v>
      </c>
      <c r="AO60" s="95">
        <v>208.74099999999999</v>
      </c>
      <c r="AP60" s="95">
        <v>2.2280000000000002</v>
      </c>
      <c r="AQ60" s="95">
        <v>0.56299999999999994</v>
      </c>
      <c r="AR60" s="95">
        <v>1.78</v>
      </c>
      <c r="AS60" s="95">
        <v>5.407</v>
      </c>
      <c r="AT60" s="95">
        <v>11.748000000000001</v>
      </c>
      <c r="AU60" s="97">
        <f t="shared" si="1"/>
        <v>27738.721999999998</v>
      </c>
      <c r="AV60" s="97">
        <f t="shared" si="2"/>
        <v>164184.973</v>
      </c>
      <c r="AW60" s="95">
        <v>902.08499999999992</v>
      </c>
      <c r="AX60" s="95">
        <v>381.96899999999999</v>
      </c>
      <c r="AY60" s="95">
        <v>71.03</v>
      </c>
      <c r="AZ60" s="95">
        <v>100716.268</v>
      </c>
      <c r="BA60" s="95">
        <v>9.8570000000000011</v>
      </c>
      <c r="BB60" s="95">
        <v>10.696</v>
      </c>
      <c r="BC60" s="95">
        <v>3.0309999999999997</v>
      </c>
      <c r="BD60" s="95">
        <v>22</v>
      </c>
      <c r="BE60" s="95"/>
      <c r="BF60" s="95"/>
      <c r="BG60" s="94">
        <v>12</v>
      </c>
      <c r="BH60" s="94">
        <v>3</v>
      </c>
      <c r="BI60" s="94">
        <v>0.51</v>
      </c>
      <c r="BJ60" s="94">
        <v>3216</v>
      </c>
      <c r="BK60" s="94">
        <v>2106</v>
      </c>
      <c r="BL60" s="94">
        <v>66.805999999999997</v>
      </c>
      <c r="BM60" s="94"/>
      <c r="BN60" s="94"/>
      <c r="BO60" s="94"/>
      <c r="BP60" s="95">
        <v>223</v>
      </c>
      <c r="BQ60" s="95">
        <v>46</v>
      </c>
      <c r="BR60" s="95">
        <v>3.3880000000000003</v>
      </c>
      <c r="BS60" s="95"/>
      <c r="BT60" s="95"/>
      <c r="BU60" s="95">
        <v>176269</v>
      </c>
      <c r="BV60" s="95">
        <v>453.78999999999996</v>
      </c>
      <c r="BW60" s="95">
        <v>8777</v>
      </c>
      <c r="BX60" s="95">
        <v>14.622999999999999</v>
      </c>
      <c r="BY60" s="95">
        <v>1301</v>
      </c>
      <c r="BZ60" s="95">
        <v>4341.3</v>
      </c>
      <c r="CA60" s="95">
        <v>5064</v>
      </c>
      <c r="CB60" s="95">
        <v>2218</v>
      </c>
      <c r="CC60" s="95">
        <v>12400</v>
      </c>
      <c r="CD60" s="95">
        <v>713.4</v>
      </c>
      <c r="CE60" s="95"/>
      <c r="CF60" s="103"/>
      <c r="CG60" s="103"/>
    </row>
    <row r="61" spans="1:85" x14ac:dyDescent="0.25">
      <c r="A61" s="54" t="s">
        <v>115</v>
      </c>
      <c r="B61" s="93">
        <v>2558</v>
      </c>
      <c r="C61" s="93">
        <v>643</v>
      </c>
      <c r="D61" s="94">
        <v>151.22</v>
      </c>
      <c r="E61" s="93">
        <v>70968</v>
      </c>
      <c r="F61" s="93">
        <v>63247</v>
      </c>
      <c r="G61" s="93">
        <v>343</v>
      </c>
      <c r="H61" s="93">
        <v>206</v>
      </c>
      <c r="I61" s="93">
        <v>29051.57</v>
      </c>
      <c r="J61" s="95">
        <v>5377.18</v>
      </c>
      <c r="K61" s="94">
        <v>1954.66</v>
      </c>
      <c r="L61" s="93">
        <f t="shared" si="23"/>
        <v>1748672</v>
      </c>
      <c r="M61" s="93">
        <v>1524203</v>
      </c>
      <c r="N61" s="93">
        <v>219437</v>
      </c>
      <c r="O61" s="93">
        <v>5032</v>
      </c>
      <c r="P61" s="93">
        <v>3050633.3229928301</v>
      </c>
      <c r="Q61" s="95">
        <v>231935.53388701921</v>
      </c>
      <c r="R61" s="93">
        <v>837.28994264683377</v>
      </c>
      <c r="S61" s="95">
        <v>6.8</v>
      </c>
      <c r="T61" s="95">
        <f t="shared" si="24"/>
        <v>17084.463</v>
      </c>
      <c r="U61" s="96">
        <f t="shared" si="25"/>
        <v>16379.373</v>
      </c>
      <c r="V61" s="95">
        <v>13176.496999999999</v>
      </c>
      <c r="W61" s="95">
        <v>11719.603999999999</v>
      </c>
      <c r="X61" s="95">
        <v>3202.8760000000002</v>
      </c>
      <c r="Y61" s="95">
        <v>2763.9719999999998</v>
      </c>
      <c r="Z61" s="95">
        <v>25861.731708797</v>
      </c>
      <c r="AA61" s="95">
        <v>22988.983824577059</v>
      </c>
      <c r="AB61" s="95">
        <v>51101.831876173397</v>
      </c>
      <c r="AC61" s="95">
        <v>46958.506955844103</v>
      </c>
      <c r="AD61" s="95">
        <v>371605.62400000001</v>
      </c>
      <c r="AE61" s="95">
        <v>354383.62800000003</v>
      </c>
      <c r="AF61" s="95">
        <v>627.69100000000003</v>
      </c>
      <c r="AG61" s="95">
        <v>118.23399999999999</v>
      </c>
      <c r="AH61" s="95">
        <v>2075.6260000000002</v>
      </c>
      <c r="AI61" s="95">
        <v>2565.913</v>
      </c>
      <c r="AJ61" s="95">
        <v>21035.482</v>
      </c>
      <c r="AK61" s="95">
        <v>72.804000000000002</v>
      </c>
      <c r="AL61" s="95">
        <v>12.929000000000002</v>
      </c>
      <c r="AM61" s="95">
        <v>143.68799999999999</v>
      </c>
      <c r="AN61" s="95">
        <v>483.666</v>
      </c>
      <c r="AO61" s="95">
        <v>449.72800000000007</v>
      </c>
      <c r="AP61" s="95">
        <v>4.5949999999999998</v>
      </c>
      <c r="AQ61" s="95">
        <v>1.028</v>
      </c>
      <c r="AR61" s="95">
        <v>3.528</v>
      </c>
      <c r="AS61" s="95">
        <v>8.4160000000000004</v>
      </c>
      <c r="AT61" s="95">
        <v>6.5650000000000004</v>
      </c>
      <c r="AU61" s="97">
        <f t="shared" si="1"/>
        <v>54159.826876173393</v>
      </c>
      <c r="AV61" s="97">
        <f t="shared" si="2"/>
        <v>393097.39900000003</v>
      </c>
      <c r="AW61" s="95">
        <v>4900.33</v>
      </c>
      <c r="AX61" s="95">
        <v>2028.9</v>
      </c>
      <c r="AY61" s="95">
        <v>372.51</v>
      </c>
      <c r="AZ61" s="95">
        <v>157240.49999999994</v>
      </c>
      <c r="BA61" s="95">
        <v>0</v>
      </c>
      <c r="BB61" s="95">
        <v>13.6</v>
      </c>
      <c r="BC61" s="95">
        <v>3.4</v>
      </c>
      <c r="BD61" s="95"/>
      <c r="BE61" s="95"/>
      <c r="BF61" s="95"/>
      <c r="BG61" s="94"/>
      <c r="BH61" s="94"/>
      <c r="BI61" s="94"/>
      <c r="BJ61" s="94"/>
      <c r="BK61" s="94"/>
      <c r="BL61" s="94"/>
      <c r="BM61" s="94"/>
      <c r="BN61" s="94"/>
      <c r="BO61" s="94"/>
      <c r="BP61" s="95"/>
      <c r="BQ61" s="95"/>
      <c r="BR61" s="95"/>
      <c r="BS61" s="95"/>
      <c r="BT61" s="95"/>
      <c r="BU61" s="95">
        <v>259378</v>
      </c>
      <c r="BV61" s="95">
        <v>740.26300000000003</v>
      </c>
      <c r="BW61" s="95">
        <v>27174.5</v>
      </c>
      <c r="BX61" s="95">
        <v>126.4</v>
      </c>
      <c r="BY61" s="95">
        <v>2900</v>
      </c>
      <c r="BZ61" s="95">
        <v>2210</v>
      </c>
      <c r="CA61" s="95">
        <v>3321</v>
      </c>
      <c r="CB61" s="95">
        <v>1.7890000000000001</v>
      </c>
      <c r="CC61" s="95">
        <v>57347</v>
      </c>
      <c r="CD61" s="95">
        <v>1450</v>
      </c>
      <c r="CE61" s="95">
        <v>310</v>
      </c>
      <c r="CF61" s="99"/>
      <c r="CG61" s="99"/>
    </row>
    <row r="62" spans="1:85" x14ac:dyDescent="0.25">
      <c r="A62" s="54" t="s">
        <v>116</v>
      </c>
      <c r="B62" s="93">
        <v>489</v>
      </c>
      <c r="C62" s="93">
        <v>131</v>
      </c>
      <c r="D62" s="94">
        <v>25.85</v>
      </c>
      <c r="E62" s="93">
        <v>37529</v>
      </c>
      <c r="F62" s="93">
        <v>33465</v>
      </c>
      <c r="G62" s="93">
        <v>774</v>
      </c>
      <c r="H62" s="93">
        <v>708</v>
      </c>
      <c r="I62" s="93">
        <v>16236</v>
      </c>
      <c r="J62" s="95">
        <v>4039.1779999999999</v>
      </c>
      <c r="K62" s="94">
        <v>669.28</v>
      </c>
      <c r="L62" s="93">
        <f t="shared" si="23"/>
        <v>351091</v>
      </c>
      <c r="M62" s="93">
        <v>292458</v>
      </c>
      <c r="N62" s="93">
        <v>57889</v>
      </c>
      <c r="O62" s="93">
        <v>744</v>
      </c>
      <c r="P62" s="93">
        <v>738195</v>
      </c>
      <c r="Q62" s="95">
        <v>55305.549400000004</v>
      </c>
      <c r="R62" s="93">
        <v>13326</v>
      </c>
      <c r="S62" s="95">
        <v>203.93625</v>
      </c>
      <c r="T62" s="95">
        <f t="shared" si="24"/>
        <v>3615.886</v>
      </c>
      <c r="U62" s="96">
        <f t="shared" si="25"/>
        <v>3067.2809999999999</v>
      </c>
      <c r="V62" s="95">
        <v>2364.8310000000001</v>
      </c>
      <c r="W62" s="95">
        <v>1644.6</v>
      </c>
      <c r="X62" s="95">
        <v>702.45</v>
      </c>
      <c r="Y62" s="95">
        <v>576.36</v>
      </c>
      <c r="Z62" s="95">
        <v>8049.8379999999997</v>
      </c>
      <c r="AA62" s="95">
        <v>5072.96</v>
      </c>
      <c r="AB62" s="95">
        <v>14522.651900000001</v>
      </c>
      <c r="AC62" s="95">
        <v>10810.0247</v>
      </c>
      <c r="AD62" s="95">
        <v>64921.83</v>
      </c>
      <c r="AE62" s="95">
        <v>59577.84</v>
      </c>
      <c r="AF62" s="95">
        <v>506.435</v>
      </c>
      <c r="AG62" s="95">
        <v>152.16</v>
      </c>
      <c r="AH62" s="95">
        <v>1133.3700000000001</v>
      </c>
      <c r="AI62" s="95">
        <v>1372.7175</v>
      </c>
      <c r="AJ62" s="95">
        <v>29041.599999999999</v>
      </c>
      <c r="AK62" s="95">
        <v>34.25</v>
      </c>
      <c r="AL62" s="95">
        <v>7.25</v>
      </c>
      <c r="AM62" s="95">
        <v>59.13</v>
      </c>
      <c r="AN62" s="95">
        <v>176.00497999999999</v>
      </c>
      <c r="AO62" s="95">
        <v>314.75</v>
      </c>
      <c r="AP62" s="95">
        <v>7.92</v>
      </c>
      <c r="AQ62" s="95">
        <v>1.33</v>
      </c>
      <c r="AR62" s="95">
        <v>10.25</v>
      </c>
      <c r="AS62" s="95">
        <v>28.1875</v>
      </c>
      <c r="AT62" s="95">
        <v>54.53</v>
      </c>
      <c r="AU62" s="97">
        <f t="shared" si="1"/>
        <v>16099.561880000001</v>
      </c>
      <c r="AV62" s="97">
        <f t="shared" si="2"/>
        <v>94332.709999999992</v>
      </c>
      <c r="AW62" s="95">
        <v>176.42100000000002</v>
      </c>
      <c r="AX62" s="95">
        <v>345.6</v>
      </c>
      <c r="AY62" s="95">
        <v>70.787085000000005</v>
      </c>
      <c r="AZ62" s="95">
        <v>8863.64</v>
      </c>
      <c r="BA62" s="95">
        <v>6.35</v>
      </c>
      <c r="BB62" s="95">
        <v>24.12</v>
      </c>
      <c r="BC62" s="95">
        <v>5.2822800000000001</v>
      </c>
      <c r="BD62" s="95">
        <v>5</v>
      </c>
      <c r="BE62" s="95">
        <v>2</v>
      </c>
      <c r="BF62" s="95">
        <v>7.3999999999999996E-2</v>
      </c>
      <c r="BG62" s="94">
        <v>9</v>
      </c>
      <c r="BH62" s="94"/>
      <c r="BI62" s="94"/>
      <c r="BJ62" s="94">
        <v>51235</v>
      </c>
      <c r="BK62" s="94">
        <v>27038</v>
      </c>
      <c r="BL62" s="94">
        <v>734.08169999999996</v>
      </c>
      <c r="BM62" s="9">
        <v>450</v>
      </c>
      <c r="BN62" s="9">
        <v>185</v>
      </c>
      <c r="BO62" s="9">
        <v>4.8747500000000006</v>
      </c>
      <c r="BP62" s="95">
        <v>256</v>
      </c>
      <c r="BQ62" s="95">
        <v>99</v>
      </c>
      <c r="BR62" s="95">
        <v>5.91092</v>
      </c>
      <c r="BS62" s="95"/>
      <c r="BT62" s="95"/>
      <c r="BU62" s="95">
        <v>111021</v>
      </c>
      <c r="BV62" s="95">
        <v>305.12099999999998</v>
      </c>
      <c r="BW62" s="95">
        <v>10571</v>
      </c>
      <c r="BX62" s="95">
        <v>19.37</v>
      </c>
      <c r="BY62" s="95">
        <v>55</v>
      </c>
      <c r="BZ62" s="95">
        <v>287</v>
      </c>
      <c r="CA62" s="95">
        <v>3825</v>
      </c>
      <c r="CB62" s="95">
        <v>1815</v>
      </c>
      <c r="CC62" s="95">
        <v>716</v>
      </c>
      <c r="CD62" s="95">
        <v>12.21</v>
      </c>
      <c r="CE62" s="95"/>
      <c r="CF62" s="103"/>
      <c r="CG62" s="103"/>
    </row>
    <row r="63" spans="1:85" x14ac:dyDescent="0.25">
      <c r="A63" s="54" t="s">
        <v>117</v>
      </c>
      <c r="B63" s="93">
        <v>4395</v>
      </c>
      <c r="C63" s="93">
        <v>1626</v>
      </c>
      <c r="D63" s="94">
        <v>445</v>
      </c>
      <c r="E63" s="93">
        <v>127642</v>
      </c>
      <c r="F63" s="93">
        <v>117510</v>
      </c>
      <c r="G63" s="93">
        <v>90132</v>
      </c>
      <c r="H63" s="93">
        <v>53230</v>
      </c>
      <c r="I63" s="93">
        <v>13926</v>
      </c>
      <c r="J63" s="95">
        <v>5331.5</v>
      </c>
      <c r="K63" s="94">
        <v>278926</v>
      </c>
      <c r="L63" s="93">
        <f t="shared" si="23"/>
        <v>281572</v>
      </c>
      <c r="M63" s="93">
        <v>222922</v>
      </c>
      <c r="N63" s="93">
        <v>56360</v>
      </c>
      <c r="O63" s="93">
        <v>2290</v>
      </c>
      <c r="P63" s="93">
        <v>630523</v>
      </c>
      <c r="Q63" s="95">
        <v>50556.6</v>
      </c>
      <c r="R63" s="93">
        <v>2063</v>
      </c>
      <c r="S63" s="95">
        <v>20.3</v>
      </c>
      <c r="T63" s="95">
        <f t="shared" si="24"/>
        <v>433.29999999999995</v>
      </c>
      <c r="U63" s="96">
        <f t="shared" si="25"/>
        <v>417.9</v>
      </c>
      <c r="V63" s="95">
        <v>407.5</v>
      </c>
      <c r="W63" s="95">
        <v>371.3</v>
      </c>
      <c r="X63" s="95">
        <v>10.4</v>
      </c>
      <c r="Y63" s="95">
        <v>10.1</v>
      </c>
      <c r="Z63" s="95">
        <v>1230.8</v>
      </c>
      <c r="AA63" s="95">
        <v>1155.5</v>
      </c>
      <c r="AB63" s="95">
        <v>2370.6</v>
      </c>
      <c r="AC63" s="95">
        <v>2238.6</v>
      </c>
      <c r="AD63" s="95">
        <v>2575.3000000000002</v>
      </c>
      <c r="AE63" s="95">
        <v>2557.5</v>
      </c>
      <c r="AF63" s="95">
        <v>12.2</v>
      </c>
      <c r="AG63" s="95">
        <v>4</v>
      </c>
      <c r="AH63" s="95">
        <v>54.4</v>
      </c>
      <c r="AI63" s="95">
        <v>72.2</v>
      </c>
      <c r="AJ63" s="95">
        <v>747.5</v>
      </c>
      <c r="AK63" s="95">
        <v>2.2999999999999998</v>
      </c>
      <c r="AL63" s="95">
        <v>1.1000000000000001</v>
      </c>
      <c r="AM63" s="95">
        <v>1.5</v>
      </c>
      <c r="AN63" s="95">
        <v>4.3</v>
      </c>
      <c r="AO63" s="95">
        <v>5.2</v>
      </c>
      <c r="AP63" s="95">
        <v>0.9</v>
      </c>
      <c r="AQ63" s="95">
        <v>0.6</v>
      </c>
      <c r="AR63" s="95">
        <v>0.5</v>
      </c>
      <c r="AS63" s="95">
        <v>2</v>
      </c>
      <c r="AT63" s="95">
        <v>7.8</v>
      </c>
      <c r="AU63" s="97">
        <f t="shared" si="1"/>
        <v>2449.1</v>
      </c>
      <c r="AV63" s="97">
        <f t="shared" si="2"/>
        <v>3335.8</v>
      </c>
      <c r="AW63" s="95">
        <v>20</v>
      </c>
      <c r="AX63" s="95">
        <v>458.4</v>
      </c>
      <c r="AY63" s="95">
        <v>91.7</v>
      </c>
      <c r="AZ63" s="95">
        <v>8100</v>
      </c>
      <c r="BA63" s="95">
        <v>6.7</v>
      </c>
      <c r="BB63" s="95">
        <v>14.9</v>
      </c>
      <c r="BC63" s="95">
        <v>6</v>
      </c>
      <c r="BD63" s="95">
        <v>6</v>
      </c>
      <c r="BE63" s="95"/>
      <c r="BF63" s="95"/>
      <c r="BG63" s="94"/>
      <c r="BH63" s="94"/>
      <c r="BI63" s="94"/>
      <c r="BJ63" s="94"/>
      <c r="BK63" s="94"/>
      <c r="BL63" s="94"/>
      <c r="BM63" s="94"/>
      <c r="BN63" s="94"/>
      <c r="BO63" s="94"/>
      <c r="BP63" s="95"/>
      <c r="BQ63" s="95"/>
      <c r="BR63" s="95"/>
      <c r="BS63" s="95"/>
      <c r="BT63" s="95"/>
      <c r="BU63" s="95"/>
      <c r="BV63" s="95"/>
      <c r="BW63" s="95">
        <v>1569</v>
      </c>
      <c r="BX63" s="95">
        <v>2.8</v>
      </c>
      <c r="BY63" s="95"/>
      <c r="BZ63" s="95"/>
      <c r="CA63" s="95"/>
      <c r="CB63" s="95"/>
      <c r="CC63" s="95"/>
      <c r="CD63" s="95"/>
      <c r="CE63" s="95"/>
      <c r="CF63" s="103"/>
      <c r="CG63" s="103"/>
    </row>
    <row r="64" spans="1:85" x14ac:dyDescent="0.25">
      <c r="A64" s="67" t="s">
        <v>118</v>
      </c>
      <c r="B64" s="89">
        <f t="shared" ref="B64:K64" si="26">SUM(B65:B77)</f>
        <v>31389</v>
      </c>
      <c r="C64" s="89">
        <f t="shared" si="26"/>
        <v>6806.85</v>
      </c>
      <c r="D64" s="90">
        <f t="shared" si="26"/>
        <v>1808.5110000000002</v>
      </c>
      <c r="E64" s="89">
        <f t="shared" si="26"/>
        <v>711915</v>
      </c>
      <c r="F64" s="89">
        <f t="shared" si="26"/>
        <v>613425</v>
      </c>
      <c r="G64" s="89">
        <f t="shared" si="26"/>
        <v>32005</v>
      </c>
      <c r="H64" s="89">
        <f t="shared" si="26"/>
        <v>23369</v>
      </c>
      <c r="I64" s="89">
        <f t="shared" si="26"/>
        <v>256182.95750000002</v>
      </c>
      <c r="J64" s="91">
        <f t="shared" si="26"/>
        <v>49389.438500000004</v>
      </c>
      <c r="K64" s="92">
        <f t="shared" si="26"/>
        <v>38196.201000000001</v>
      </c>
      <c r="L64" s="93">
        <f t="shared" si="23"/>
        <v>3802971</v>
      </c>
      <c r="M64" s="89">
        <f t="shared" ref="M64:AT64" si="27">SUM(M65:M77)</f>
        <v>3244107</v>
      </c>
      <c r="N64" s="89">
        <f t="shared" si="27"/>
        <v>551101</v>
      </c>
      <c r="O64" s="89">
        <f t="shared" si="27"/>
        <v>7763</v>
      </c>
      <c r="P64" s="89">
        <f t="shared" si="27"/>
        <v>6826197.96</v>
      </c>
      <c r="Q64" s="91">
        <f t="shared" si="27"/>
        <v>579949.32499999995</v>
      </c>
      <c r="R64" s="89">
        <f t="shared" si="27"/>
        <v>2719</v>
      </c>
      <c r="S64" s="91">
        <f t="shared" si="27"/>
        <v>34.460999999999999</v>
      </c>
      <c r="T64" s="91">
        <f t="shared" si="27"/>
        <v>64645.807000000008</v>
      </c>
      <c r="U64" s="91">
        <f t="shared" si="27"/>
        <v>36234.564000000006</v>
      </c>
      <c r="V64" s="91">
        <f t="shared" si="27"/>
        <v>26394.129000000001</v>
      </c>
      <c r="W64" s="91">
        <f t="shared" si="27"/>
        <v>8396.0299999999988</v>
      </c>
      <c r="X64" s="91">
        <f t="shared" si="27"/>
        <v>9840.4349999999995</v>
      </c>
      <c r="Y64" s="91">
        <f t="shared" si="27"/>
        <v>5185.8115840537448</v>
      </c>
      <c r="Z64" s="91">
        <f t="shared" si="27"/>
        <v>56827.46360000001</v>
      </c>
      <c r="AA64" s="91">
        <f t="shared" si="27"/>
        <v>19581.989999999998</v>
      </c>
      <c r="AB64" s="91">
        <f t="shared" si="27"/>
        <v>95931.510999999999</v>
      </c>
      <c r="AC64" s="91">
        <f t="shared" si="27"/>
        <v>42563.17</v>
      </c>
      <c r="AD64" s="91">
        <f t="shared" si="27"/>
        <v>704344.18</v>
      </c>
      <c r="AE64" s="91">
        <f t="shared" si="27"/>
        <v>528010.26</v>
      </c>
      <c r="AF64" s="91">
        <f t="shared" si="27"/>
        <v>26395.550999999996</v>
      </c>
      <c r="AG64" s="91">
        <f t="shared" si="27"/>
        <v>9818.6040000000012</v>
      </c>
      <c r="AH64" s="91">
        <f t="shared" si="27"/>
        <v>41133.571999999993</v>
      </c>
      <c r="AI64" s="91">
        <f t="shared" si="27"/>
        <v>70037.473000000013</v>
      </c>
      <c r="AJ64" s="91">
        <f t="shared" si="27"/>
        <v>1525614.4059999997</v>
      </c>
      <c r="AK64" s="91">
        <f t="shared" si="27"/>
        <v>1835.875</v>
      </c>
      <c r="AL64" s="91">
        <f t="shared" si="27"/>
        <v>302.28999999999996</v>
      </c>
      <c r="AM64" s="91">
        <f t="shared" si="27"/>
        <v>2816.5169999999994</v>
      </c>
      <c r="AN64" s="91">
        <f t="shared" si="27"/>
        <v>7211.2879900000007</v>
      </c>
      <c r="AO64" s="91">
        <f t="shared" si="27"/>
        <v>10047.812</v>
      </c>
      <c r="AP64" s="91">
        <f t="shared" si="27"/>
        <v>179.81699999999998</v>
      </c>
      <c r="AQ64" s="91">
        <f t="shared" si="27"/>
        <v>49.794000000000004</v>
      </c>
      <c r="AR64" s="91">
        <f t="shared" si="27"/>
        <v>203.566</v>
      </c>
      <c r="AS64" s="91">
        <f t="shared" si="27"/>
        <v>542.29763000000003</v>
      </c>
      <c r="AT64" s="91">
        <f t="shared" si="27"/>
        <v>996.14599999999984</v>
      </c>
      <c r="AU64" s="91">
        <f t="shared" si="1"/>
        <v>173722.56961999999</v>
      </c>
      <c r="AV64" s="91">
        <f t="shared" si="2"/>
        <v>2241002.5439999998</v>
      </c>
      <c r="AW64" s="91">
        <f t="shared" ref="AW64:CE64" si="28">SUM(AW65:AW77)</f>
        <v>2243.92</v>
      </c>
      <c r="AX64" s="91">
        <f t="shared" si="28"/>
        <v>872.0200000000001</v>
      </c>
      <c r="AY64" s="91">
        <f t="shared" si="28"/>
        <v>174.58700000000002</v>
      </c>
      <c r="AZ64" s="91">
        <f t="shared" si="28"/>
        <v>131502.75099999999</v>
      </c>
      <c r="BA64" s="91">
        <f t="shared" si="28"/>
        <v>354.30700000000002</v>
      </c>
      <c r="BB64" s="91">
        <f t="shared" si="28"/>
        <v>109.023</v>
      </c>
      <c r="BC64" s="91">
        <f t="shared" si="28"/>
        <v>27.463999999999995</v>
      </c>
      <c r="BD64" s="91">
        <f t="shared" si="28"/>
        <v>16</v>
      </c>
      <c r="BE64" s="91">
        <f t="shared" si="28"/>
        <v>8</v>
      </c>
      <c r="BF64" s="91">
        <f t="shared" si="28"/>
        <v>0.51</v>
      </c>
      <c r="BG64" s="92">
        <f t="shared" si="28"/>
        <v>73</v>
      </c>
      <c r="BH64" s="92">
        <f t="shared" si="28"/>
        <v>12</v>
      </c>
      <c r="BI64" s="92">
        <f t="shared" si="28"/>
        <v>1.631</v>
      </c>
      <c r="BJ64" s="92">
        <f t="shared" si="28"/>
        <v>344168</v>
      </c>
      <c r="BK64" s="92">
        <f t="shared" si="28"/>
        <v>172247</v>
      </c>
      <c r="BL64" s="92">
        <f t="shared" si="28"/>
        <v>6172.757956280193</v>
      </c>
      <c r="BM64" s="92">
        <f t="shared" si="28"/>
        <v>2306</v>
      </c>
      <c r="BN64" s="92">
        <f t="shared" si="28"/>
        <v>2050</v>
      </c>
      <c r="BO64" s="92">
        <f t="shared" si="28"/>
        <v>51.447999999999986</v>
      </c>
      <c r="BP64" s="91">
        <f t="shared" si="28"/>
        <v>927</v>
      </c>
      <c r="BQ64" s="91">
        <f t="shared" si="28"/>
        <v>10</v>
      </c>
      <c r="BR64" s="91">
        <f t="shared" si="28"/>
        <v>0.4</v>
      </c>
      <c r="BS64" s="91">
        <f t="shared" si="28"/>
        <v>0</v>
      </c>
      <c r="BT64" s="91">
        <f t="shared" si="28"/>
        <v>0</v>
      </c>
      <c r="BU64" s="91">
        <f t="shared" si="28"/>
        <v>1932815</v>
      </c>
      <c r="BV64" s="91">
        <f t="shared" si="28"/>
        <v>7237.634</v>
      </c>
      <c r="BW64" s="91">
        <f t="shared" si="28"/>
        <v>88850</v>
      </c>
      <c r="BX64" s="91">
        <f t="shared" si="28"/>
        <v>534.62099999999998</v>
      </c>
      <c r="BY64" s="91">
        <f t="shared" si="28"/>
        <v>209111</v>
      </c>
      <c r="BZ64" s="91">
        <f t="shared" si="28"/>
        <v>379765.01</v>
      </c>
      <c r="CA64" s="91">
        <f t="shared" si="28"/>
        <v>116666</v>
      </c>
      <c r="CB64" s="91">
        <f t="shared" si="28"/>
        <v>58922.86</v>
      </c>
      <c r="CC64" s="91">
        <f t="shared" si="28"/>
        <v>167622</v>
      </c>
      <c r="CD64" s="91">
        <f t="shared" si="28"/>
        <v>138.24099999999999</v>
      </c>
      <c r="CE64" s="91">
        <f t="shared" si="28"/>
        <v>0</v>
      </c>
      <c r="CF64" s="74"/>
      <c r="CG64" s="74"/>
    </row>
    <row r="65" spans="1:85" x14ac:dyDescent="0.25">
      <c r="A65" s="54" t="s">
        <v>119</v>
      </c>
      <c r="B65" s="93">
        <v>12077</v>
      </c>
      <c r="C65" s="93">
        <v>1989</v>
      </c>
      <c r="D65" s="94">
        <v>518</v>
      </c>
      <c r="E65" s="93">
        <v>90325</v>
      </c>
      <c r="F65" s="93">
        <v>77882</v>
      </c>
      <c r="G65" s="93">
        <v>14443</v>
      </c>
      <c r="H65" s="93">
        <v>12018</v>
      </c>
      <c r="I65" s="93">
        <v>22647</v>
      </c>
      <c r="J65" s="95">
        <v>4033</v>
      </c>
      <c r="K65" s="94">
        <v>18068</v>
      </c>
      <c r="L65" s="93">
        <f t="shared" si="23"/>
        <v>266914</v>
      </c>
      <c r="M65" s="93">
        <v>227527</v>
      </c>
      <c r="N65" s="93">
        <v>39167</v>
      </c>
      <c r="O65" s="93">
        <v>220</v>
      </c>
      <c r="P65" s="95">
        <v>461100</v>
      </c>
      <c r="Q65" s="93">
        <v>43599</v>
      </c>
      <c r="R65" s="110"/>
      <c r="S65" s="95"/>
      <c r="T65" s="95">
        <f t="shared" ref="T65:T77" si="29">U65+AF65+AK65+AP65</f>
        <v>7781.3660000000009</v>
      </c>
      <c r="U65" s="96">
        <f t="shared" ref="U65:U77" si="30">V65+X65</f>
        <v>5558</v>
      </c>
      <c r="V65" s="95">
        <v>4041.9</v>
      </c>
      <c r="W65" s="95">
        <v>879.2</v>
      </c>
      <c r="X65" s="95">
        <v>1516.1</v>
      </c>
      <c r="Y65" s="95">
        <v>951.7</v>
      </c>
      <c r="Z65" s="95">
        <v>9135.9</v>
      </c>
      <c r="AA65" s="95">
        <v>1017.4</v>
      </c>
      <c r="AB65" s="95">
        <v>14862</v>
      </c>
      <c r="AC65" s="95">
        <v>1963</v>
      </c>
      <c r="AD65" s="95">
        <v>118718</v>
      </c>
      <c r="AE65" s="95">
        <v>95134</v>
      </c>
      <c r="AF65" s="95">
        <v>2002.3</v>
      </c>
      <c r="AG65" s="95">
        <v>564.20000000000005</v>
      </c>
      <c r="AH65" s="95">
        <v>2867.4</v>
      </c>
      <c r="AI65" s="95">
        <v>6284</v>
      </c>
      <c r="AJ65" s="95">
        <v>65824</v>
      </c>
      <c r="AK65" s="95">
        <v>209.774</v>
      </c>
      <c r="AL65" s="95">
        <v>24.815999999999999</v>
      </c>
      <c r="AM65" s="95">
        <v>358.87599999999998</v>
      </c>
      <c r="AN65" s="95">
        <v>918.46468999999991</v>
      </c>
      <c r="AO65" s="95">
        <v>1054.8409999999999</v>
      </c>
      <c r="AP65" s="95">
        <v>11.292</v>
      </c>
      <c r="AQ65" s="95">
        <v>2.9950000000000001</v>
      </c>
      <c r="AR65" s="95">
        <v>14.077999999999999</v>
      </c>
      <c r="AS65" s="95">
        <v>19.55782</v>
      </c>
      <c r="AT65" s="95">
        <v>13</v>
      </c>
      <c r="AU65" s="97">
        <f t="shared" si="1"/>
        <v>22084.022510000003</v>
      </c>
      <c r="AV65" s="97">
        <f t="shared" si="2"/>
        <v>185609.84099999999</v>
      </c>
      <c r="AW65" s="95">
        <v>306.3</v>
      </c>
      <c r="AX65" s="95">
        <v>170.3</v>
      </c>
      <c r="AY65" s="95">
        <v>23.6</v>
      </c>
      <c r="AZ65" s="95">
        <v>6855</v>
      </c>
      <c r="BA65" s="95"/>
      <c r="BB65" s="95"/>
      <c r="BC65" s="95"/>
      <c r="BD65" s="95"/>
      <c r="BE65" s="95"/>
      <c r="BF65" s="95"/>
      <c r="BG65" s="94"/>
      <c r="BH65" s="94"/>
      <c r="BI65" s="94"/>
      <c r="BJ65" s="94">
        <v>12109</v>
      </c>
      <c r="BK65" s="94">
        <v>97</v>
      </c>
      <c r="BL65" s="94">
        <v>97</v>
      </c>
      <c r="BM65" s="94"/>
      <c r="BN65" s="94"/>
      <c r="BO65" s="94"/>
      <c r="BP65" s="95"/>
      <c r="BQ65" s="95"/>
      <c r="BR65" s="95"/>
      <c r="BS65" s="95"/>
      <c r="BT65" s="95"/>
      <c r="BU65" s="95">
        <v>161649</v>
      </c>
      <c r="BV65" s="95">
        <v>319.25299999999999</v>
      </c>
      <c r="BW65" s="95">
        <v>6281</v>
      </c>
      <c r="BX65" s="95">
        <v>103.3066</v>
      </c>
      <c r="BY65" s="95">
        <v>15961</v>
      </c>
      <c r="BZ65" s="95">
        <v>3660</v>
      </c>
      <c r="CA65" s="95">
        <v>5973</v>
      </c>
      <c r="CB65" s="95">
        <v>1935</v>
      </c>
      <c r="CC65" s="95"/>
      <c r="CD65" s="95"/>
      <c r="CE65" s="95"/>
      <c r="CF65" s="103"/>
      <c r="CG65" s="103"/>
    </row>
    <row r="66" spans="1:85" x14ac:dyDescent="0.25">
      <c r="A66" s="54" t="s">
        <v>120</v>
      </c>
      <c r="B66" s="93">
        <v>273</v>
      </c>
      <c r="C66" s="93">
        <v>93</v>
      </c>
      <c r="D66" s="94">
        <v>20</v>
      </c>
      <c r="E66" s="93">
        <v>83735</v>
      </c>
      <c r="F66" s="93">
        <v>77478</v>
      </c>
      <c r="G66" s="93">
        <v>6257</v>
      </c>
      <c r="H66" s="93">
        <v>3433</v>
      </c>
      <c r="I66" s="93">
        <v>35860</v>
      </c>
      <c r="J66" s="95">
        <v>8492</v>
      </c>
      <c r="K66" s="94">
        <v>6642.2510000000002</v>
      </c>
      <c r="L66" s="93">
        <f t="shared" si="23"/>
        <v>640661</v>
      </c>
      <c r="M66" s="93">
        <v>554824</v>
      </c>
      <c r="N66" s="93">
        <v>85227</v>
      </c>
      <c r="O66" s="93">
        <v>610</v>
      </c>
      <c r="P66" s="93">
        <v>1133378</v>
      </c>
      <c r="Q66" s="95">
        <v>101867.61</v>
      </c>
      <c r="R66" s="93"/>
      <c r="S66" s="95"/>
      <c r="T66" s="95">
        <f t="shared" si="29"/>
        <v>10887.388000000001</v>
      </c>
      <c r="U66" s="96">
        <f t="shared" si="30"/>
        <v>9084.9249999999993</v>
      </c>
      <c r="V66" s="95">
        <v>5497.5630000000001</v>
      </c>
      <c r="W66" s="95">
        <v>4878</v>
      </c>
      <c r="X66" s="95">
        <v>3587.3620000000001</v>
      </c>
      <c r="Y66" s="95">
        <v>3157</v>
      </c>
      <c r="Z66" s="95">
        <v>10847</v>
      </c>
      <c r="AA66" s="95">
        <v>9589</v>
      </c>
      <c r="AB66" s="95">
        <v>20109</v>
      </c>
      <c r="AC66" s="95">
        <v>17857</v>
      </c>
      <c r="AD66" s="95">
        <v>298954.71600000001</v>
      </c>
      <c r="AE66" s="95">
        <v>287162</v>
      </c>
      <c r="AF66" s="95">
        <v>1716.885</v>
      </c>
      <c r="AG66" s="95">
        <v>365</v>
      </c>
      <c r="AH66" s="95">
        <v>5530</v>
      </c>
      <c r="AI66" s="95">
        <v>8378</v>
      </c>
      <c r="AJ66" s="95">
        <v>61521</v>
      </c>
      <c r="AK66" s="95">
        <v>81.36</v>
      </c>
      <c r="AL66" s="95">
        <v>27</v>
      </c>
      <c r="AM66" s="95">
        <v>100.244</v>
      </c>
      <c r="AN66" s="95">
        <v>311.77030000000002</v>
      </c>
      <c r="AO66" s="95">
        <v>159.46799999999999</v>
      </c>
      <c r="AP66" s="95">
        <v>4.218</v>
      </c>
      <c r="AQ66" s="95">
        <v>1.0369999999999999</v>
      </c>
      <c r="AR66" s="95">
        <v>3.3290000000000002</v>
      </c>
      <c r="AS66" s="95">
        <v>10.70181</v>
      </c>
      <c r="AT66" s="95">
        <v>6.1849999999999996</v>
      </c>
      <c r="AU66" s="97">
        <f t="shared" si="1"/>
        <v>28809.472109999999</v>
      </c>
      <c r="AV66" s="97">
        <f t="shared" si="2"/>
        <v>360641.36900000001</v>
      </c>
      <c r="AW66" s="95">
        <v>1088.5</v>
      </c>
      <c r="AX66" s="95">
        <v>100</v>
      </c>
      <c r="AY66" s="95">
        <v>19.425000000000001</v>
      </c>
      <c r="AZ66" s="95">
        <v>92937.06</v>
      </c>
      <c r="BA66" s="95"/>
      <c r="BB66" s="95"/>
      <c r="BC66" s="95"/>
      <c r="BD66" s="95"/>
      <c r="BE66" s="95"/>
      <c r="BF66" s="95"/>
      <c r="BG66" s="94">
        <v>11</v>
      </c>
      <c r="BH66" s="94">
        <v>1</v>
      </c>
      <c r="BI66" s="94">
        <v>0.191</v>
      </c>
      <c r="BJ66" s="94">
        <v>141448</v>
      </c>
      <c r="BK66" s="94">
        <v>77952</v>
      </c>
      <c r="BL66" s="94">
        <v>3308.4182000000001</v>
      </c>
      <c r="BM66" s="94">
        <v>126</v>
      </c>
      <c r="BN66" s="94">
        <v>78</v>
      </c>
      <c r="BO66" s="94">
        <v>1.6379999999999999</v>
      </c>
      <c r="BP66" s="95">
        <v>37</v>
      </c>
      <c r="BQ66" s="95">
        <v>0</v>
      </c>
      <c r="BR66" s="95">
        <v>0</v>
      </c>
      <c r="BS66" s="95"/>
      <c r="BT66" s="95"/>
      <c r="BU66" s="95">
        <v>253466</v>
      </c>
      <c r="BV66" s="95">
        <v>1409</v>
      </c>
      <c r="BW66" s="95">
        <v>960</v>
      </c>
      <c r="BX66" s="95">
        <v>107.41239999999999</v>
      </c>
      <c r="BY66" s="95">
        <v>8255</v>
      </c>
      <c r="BZ66" s="95">
        <v>25006.1</v>
      </c>
      <c r="CA66" s="95">
        <v>1235</v>
      </c>
      <c r="CB66" s="95">
        <v>1110</v>
      </c>
      <c r="CC66" s="95">
        <v>145913</v>
      </c>
      <c r="CD66" s="95">
        <v>51.436999999999998</v>
      </c>
      <c r="CE66" s="95"/>
      <c r="CF66" s="103"/>
      <c r="CG66" s="103"/>
    </row>
    <row r="67" spans="1:85" x14ac:dyDescent="0.25">
      <c r="A67" s="54" t="s">
        <v>121</v>
      </c>
      <c r="B67" s="93">
        <v>553</v>
      </c>
      <c r="C67" s="93">
        <v>248</v>
      </c>
      <c r="D67" s="94">
        <v>82</v>
      </c>
      <c r="E67" s="93">
        <v>162645</v>
      </c>
      <c r="F67" s="93">
        <v>142374</v>
      </c>
      <c r="G67" s="93">
        <v>271</v>
      </c>
      <c r="H67" s="93">
        <v>102</v>
      </c>
      <c r="I67" s="93">
        <v>74323</v>
      </c>
      <c r="J67" s="95">
        <v>14289</v>
      </c>
      <c r="K67" s="94">
        <v>36</v>
      </c>
      <c r="L67" s="93">
        <f t="shared" si="23"/>
        <v>513725</v>
      </c>
      <c r="M67" s="93">
        <v>421232</v>
      </c>
      <c r="N67" s="93">
        <v>91497</v>
      </c>
      <c r="O67" s="93">
        <v>996</v>
      </c>
      <c r="P67" s="93">
        <v>1028766</v>
      </c>
      <c r="Q67" s="95">
        <v>91212</v>
      </c>
      <c r="R67" s="93"/>
      <c r="S67" s="95"/>
      <c r="T67" s="95">
        <f t="shared" si="29"/>
        <v>4958</v>
      </c>
      <c r="U67" s="96">
        <f t="shared" si="30"/>
        <v>3927</v>
      </c>
      <c r="V67" s="95">
        <v>3380</v>
      </c>
      <c r="W67" s="95">
        <v>88</v>
      </c>
      <c r="X67" s="95">
        <v>547</v>
      </c>
      <c r="Y67" s="95">
        <v>2</v>
      </c>
      <c r="Z67" s="95">
        <v>5946</v>
      </c>
      <c r="AA67" s="95">
        <v>139</v>
      </c>
      <c r="AB67" s="95">
        <v>8513</v>
      </c>
      <c r="AC67" s="95">
        <v>299</v>
      </c>
      <c r="AD67" s="95">
        <v>27295</v>
      </c>
      <c r="AE67" s="95">
        <v>270</v>
      </c>
      <c r="AF67" s="95">
        <v>838</v>
      </c>
      <c r="AG67" s="95">
        <v>275</v>
      </c>
      <c r="AH67" s="95">
        <v>1435</v>
      </c>
      <c r="AI67" s="95">
        <v>2957</v>
      </c>
      <c r="AJ67" s="95">
        <v>49896</v>
      </c>
      <c r="AK67" s="95">
        <v>188</v>
      </c>
      <c r="AL67" s="95">
        <v>35</v>
      </c>
      <c r="AM67" s="95">
        <v>248</v>
      </c>
      <c r="AN67" s="95">
        <v>645</v>
      </c>
      <c r="AO67" s="95">
        <v>1849</v>
      </c>
      <c r="AP67" s="95">
        <v>5</v>
      </c>
      <c r="AQ67" s="95">
        <v>1.2</v>
      </c>
      <c r="AR67" s="95">
        <v>2.9</v>
      </c>
      <c r="AS67" s="95">
        <v>10</v>
      </c>
      <c r="AT67" s="95">
        <v>123</v>
      </c>
      <c r="AU67" s="97">
        <f t="shared" si="1"/>
        <v>12125</v>
      </c>
      <c r="AV67" s="97">
        <f t="shared" si="2"/>
        <v>79163</v>
      </c>
      <c r="AW67" s="95"/>
      <c r="AX67" s="95"/>
      <c r="AY67" s="95"/>
      <c r="AZ67" s="95"/>
      <c r="BA67" s="95"/>
      <c r="BB67" s="95"/>
      <c r="BC67" s="95"/>
      <c r="BD67" s="95"/>
      <c r="BE67" s="95"/>
      <c r="BF67" s="95"/>
      <c r="BG67" s="94">
        <v>25</v>
      </c>
      <c r="BH67" s="94">
        <v>5</v>
      </c>
      <c r="BI67" s="94">
        <v>0.75</v>
      </c>
      <c r="BJ67" s="94">
        <v>123413</v>
      </c>
      <c r="BK67" s="94">
        <v>60140</v>
      </c>
      <c r="BL67" s="94">
        <v>1734</v>
      </c>
      <c r="BM67" s="94">
        <v>1723</v>
      </c>
      <c r="BN67" s="94">
        <v>1278</v>
      </c>
      <c r="BO67" s="94">
        <v>32</v>
      </c>
      <c r="BP67" s="95">
        <v>18</v>
      </c>
      <c r="BQ67" s="95"/>
      <c r="BR67" s="95"/>
      <c r="BS67" s="95"/>
      <c r="BT67" s="95"/>
      <c r="BU67" s="95">
        <v>356353</v>
      </c>
      <c r="BV67" s="95">
        <v>1064</v>
      </c>
      <c r="BW67" s="95">
        <v>27095</v>
      </c>
      <c r="BX67" s="95">
        <v>77</v>
      </c>
      <c r="BY67" s="95">
        <v>10096</v>
      </c>
      <c r="BZ67" s="95">
        <v>34207</v>
      </c>
      <c r="CA67" s="95">
        <v>790</v>
      </c>
      <c r="CB67" s="95">
        <v>251</v>
      </c>
      <c r="CC67" s="95">
        <v>10425</v>
      </c>
      <c r="CD67" s="95">
        <v>12.1</v>
      </c>
      <c r="CE67" s="95">
        <v>0</v>
      </c>
      <c r="CF67" s="103"/>
      <c r="CG67" s="103"/>
    </row>
    <row r="68" spans="1:85" x14ac:dyDescent="0.25">
      <c r="A68" s="54" t="s">
        <v>122</v>
      </c>
      <c r="B68" s="93">
        <v>804</v>
      </c>
      <c r="C68" s="93">
        <v>309</v>
      </c>
      <c r="D68" s="94">
        <v>93.049999999999983</v>
      </c>
      <c r="E68" s="93">
        <v>148165</v>
      </c>
      <c r="F68" s="93">
        <v>141165</v>
      </c>
      <c r="G68" s="93"/>
      <c r="H68" s="93">
        <v>0</v>
      </c>
      <c r="I68" s="93">
        <v>47155</v>
      </c>
      <c r="J68" s="95">
        <v>7537.0529999999999</v>
      </c>
      <c r="K68" s="94"/>
      <c r="L68" s="93">
        <f t="shared" si="23"/>
        <v>368467</v>
      </c>
      <c r="M68" s="93">
        <v>292802</v>
      </c>
      <c r="N68" s="93">
        <v>75017</v>
      </c>
      <c r="O68" s="93">
        <v>648</v>
      </c>
      <c r="P68" s="93">
        <v>632241</v>
      </c>
      <c r="Q68" s="95">
        <v>52846.794000000002</v>
      </c>
      <c r="R68" s="93"/>
      <c r="S68" s="95"/>
      <c r="T68" s="95">
        <f t="shared" si="29"/>
        <v>4367.4790000000003</v>
      </c>
      <c r="U68" s="96">
        <f t="shared" si="30"/>
        <v>2707.6030000000001</v>
      </c>
      <c r="V68" s="95">
        <v>2137.828</v>
      </c>
      <c r="W68" s="95">
        <v>83.45</v>
      </c>
      <c r="X68" s="95">
        <v>569.77499999999998</v>
      </c>
      <c r="Y68" s="95">
        <v>0</v>
      </c>
      <c r="Z68" s="95">
        <v>4353.0480000000007</v>
      </c>
      <c r="AA68" s="95">
        <v>136.16999999999999</v>
      </c>
      <c r="AB68" s="95">
        <v>5185.21</v>
      </c>
      <c r="AC68" s="95">
        <v>267.83</v>
      </c>
      <c r="AD68" s="95">
        <v>27105.929999999997</v>
      </c>
      <c r="AE68" s="95">
        <v>0</v>
      </c>
      <c r="AF68" s="95">
        <v>1489.9009999999998</v>
      </c>
      <c r="AG68" s="95">
        <v>676.93100000000004</v>
      </c>
      <c r="AH68" s="95">
        <v>2026.3050000000001</v>
      </c>
      <c r="AI68" s="95">
        <v>4259.4129999999996</v>
      </c>
      <c r="AJ68" s="95">
        <v>65303.390000000007</v>
      </c>
      <c r="AK68" s="95">
        <v>151.59400000000002</v>
      </c>
      <c r="AL68" s="95">
        <v>26.157999999999998</v>
      </c>
      <c r="AM68" s="95">
        <v>243.21599999999998</v>
      </c>
      <c r="AN68" s="95">
        <v>599.04999999999995</v>
      </c>
      <c r="AO68" s="95">
        <v>948.86999999999989</v>
      </c>
      <c r="AP68" s="95">
        <v>18.381</v>
      </c>
      <c r="AQ68" s="95">
        <v>7.1470000000000002</v>
      </c>
      <c r="AR68" s="95">
        <v>19.285</v>
      </c>
      <c r="AS68" s="95">
        <v>57.449000000000005</v>
      </c>
      <c r="AT68" s="95">
        <v>128.82</v>
      </c>
      <c r="AU68" s="97">
        <f t="shared" si="1"/>
        <v>10101.121999999999</v>
      </c>
      <c r="AV68" s="97">
        <f t="shared" si="2"/>
        <v>93487.010000000009</v>
      </c>
      <c r="AW68" s="95">
        <v>178.64999999999998</v>
      </c>
      <c r="AX68" s="95">
        <v>181</v>
      </c>
      <c r="AY68" s="95">
        <v>35.26</v>
      </c>
      <c r="AZ68" s="95">
        <v>11853.64</v>
      </c>
      <c r="BA68" s="95">
        <v>15.075000000000001</v>
      </c>
      <c r="BB68" s="95">
        <v>39.359999999999992</v>
      </c>
      <c r="BC68" s="95">
        <v>11.754</v>
      </c>
      <c r="BD68" s="95"/>
      <c r="BE68" s="95"/>
      <c r="BF68" s="95"/>
      <c r="BG68" s="94"/>
      <c r="BH68" s="94"/>
      <c r="BI68" s="100"/>
      <c r="BJ68" s="94">
        <v>15380</v>
      </c>
      <c r="BK68" s="94">
        <v>9629</v>
      </c>
      <c r="BL68" s="94">
        <v>245.8</v>
      </c>
      <c r="BM68" s="94">
        <v>367</v>
      </c>
      <c r="BN68" s="94">
        <v>663</v>
      </c>
      <c r="BO68" s="94">
        <v>16.7</v>
      </c>
      <c r="BP68" s="95">
        <v>33</v>
      </c>
      <c r="BQ68" s="95"/>
      <c r="BR68" s="95"/>
      <c r="BS68" s="95"/>
      <c r="BT68" s="95"/>
      <c r="BU68" s="95">
        <v>176139</v>
      </c>
      <c r="BV68" s="95">
        <v>593.13</v>
      </c>
      <c r="BW68" s="95">
        <v>8721</v>
      </c>
      <c r="BX68" s="95">
        <v>17.78</v>
      </c>
      <c r="BY68" s="95">
        <v>1449</v>
      </c>
      <c r="BZ68" s="95">
        <v>1812.27</v>
      </c>
      <c r="CA68" s="95">
        <v>1317</v>
      </c>
      <c r="CB68" s="95">
        <v>1380.02</v>
      </c>
      <c r="CC68" s="95">
        <v>498</v>
      </c>
      <c r="CD68" s="95">
        <v>0.53400000000000003</v>
      </c>
      <c r="CE68" s="95">
        <v>0</v>
      </c>
      <c r="CF68" s="99"/>
      <c r="CG68" s="99"/>
    </row>
    <row r="69" spans="1:85" x14ac:dyDescent="0.25">
      <c r="A69" s="54" t="s">
        <v>123</v>
      </c>
      <c r="B69" s="93">
        <v>170</v>
      </c>
      <c r="C69" s="93">
        <v>78</v>
      </c>
      <c r="D69" s="94">
        <v>20.07</v>
      </c>
      <c r="E69" s="93">
        <v>61604</v>
      </c>
      <c r="F69" s="93">
        <v>53517</v>
      </c>
      <c r="G69" s="93">
        <v>87</v>
      </c>
      <c r="H69" s="93">
        <v>84</v>
      </c>
      <c r="I69" s="93">
        <v>27060</v>
      </c>
      <c r="J69" s="95">
        <v>5652.51</v>
      </c>
      <c r="K69" s="94">
        <v>124.65</v>
      </c>
      <c r="L69" s="93">
        <f t="shared" si="23"/>
        <v>361534</v>
      </c>
      <c r="M69" s="93">
        <v>315349</v>
      </c>
      <c r="N69" s="93">
        <v>45413</v>
      </c>
      <c r="O69" s="93">
        <v>772</v>
      </c>
      <c r="P69" s="93">
        <v>665597</v>
      </c>
      <c r="Q69" s="95">
        <v>55813.919999999998</v>
      </c>
      <c r="R69" s="93">
        <v>907</v>
      </c>
      <c r="S69" s="95">
        <v>5.64</v>
      </c>
      <c r="T69" s="95">
        <f t="shared" si="29"/>
        <v>6652.26</v>
      </c>
      <c r="U69" s="96">
        <f t="shared" si="30"/>
        <v>3896.63</v>
      </c>
      <c r="V69" s="95">
        <v>2681.85</v>
      </c>
      <c r="W69" s="95">
        <v>954.41</v>
      </c>
      <c r="X69" s="95">
        <v>1214.78</v>
      </c>
      <c r="Y69" s="95">
        <v>414.99</v>
      </c>
      <c r="Z69" s="95">
        <v>8400.91</v>
      </c>
      <c r="AA69" s="95">
        <v>3205.92</v>
      </c>
      <c r="AB69" s="95">
        <v>14356.46</v>
      </c>
      <c r="AC69" s="95">
        <v>7374.88</v>
      </c>
      <c r="AD69" s="95">
        <v>74036.72</v>
      </c>
      <c r="AE69" s="95">
        <v>45590.63</v>
      </c>
      <c r="AF69" s="95">
        <v>2446.1999999999998</v>
      </c>
      <c r="AG69" s="95">
        <v>513.17999999999995</v>
      </c>
      <c r="AH69" s="95">
        <v>8246.36</v>
      </c>
      <c r="AI69" s="95">
        <v>11379.84</v>
      </c>
      <c r="AJ69" s="95">
        <v>146213.69</v>
      </c>
      <c r="AK69" s="95">
        <v>289.42</v>
      </c>
      <c r="AL69" s="95">
        <v>40.98</v>
      </c>
      <c r="AM69" s="95">
        <v>557.75</v>
      </c>
      <c r="AN69" s="95">
        <v>1412.39</v>
      </c>
      <c r="AO69" s="95">
        <v>1845.77</v>
      </c>
      <c r="AP69" s="95">
        <v>20.010000000000002</v>
      </c>
      <c r="AQ69" s="95">
        <v>4.2300000000000004</v>
      </c>
      <c r="AR69" s="95">
        <v>27.92</v>
      </c>
      <c r="AS69" s="95">
        <v>84.24</v>
      </c>
      <c r="AT69" s="95">
        <v>49.27</v>
      </c>
      <c r="AU69" s="97">
        <f t="shared" si="1"/>
        <v>27232.93</v>
      </c>
      <c r="AV69" s="97">
        <f t="shared" si="2"/>
        <v>222145.44999999998</v>
      </c>
      <c r="AW69" s="95">
        <v>79.680000000000007</v>
      </c>
      <c r="AX69" s="95">
        <v>90.93</v>
      </c>
      <c r="AY69" s="95">
        <v>27.02</v>
      </c>
      <c r="AZ69" s="95">
        <v>12307.9</v>
      </c>
      <c r="BA69" s="95">
        <v>5.57</v>
      </c>
      <c r="BB69" s="95">
        <v>2.96</v>
      </c>
      <c r="BC69" s="95">
        <v>0.71</v>
      </c>
      <c r="BD69" s="95">
        <v>16</v>
      </c>
      <c r="BE69" s="95">
        <v>8</v>
      </c>
      <c r="BF69" s="95">
        <v>0.51</v>
      </c>
      <c r="BG69" s="94"/>
      <c r="BH69" s="94"/>
      <c r="BI69" s="94"/>
      <c r="BJ69" s="94">
        <v>10297</v>
      </c>
      <c r="BK69" s="94">
        <v>7452</v>
      </c>
      <c r="BL69" s="94">
        <v>256.27999999999997</v>
      </c>
      <c r="BM69" s="94">
        <v>22</v>
      </c>
      <c r="BN69" s="94">
        <v>13</v>
      </c>
      <c r="BO69" s="94">
        <v>0.48</v>
      </c>
      <c r="BP69" s="95">
        <v>10</v>
      </c>
      <c r="BQ69" s="95"/>
      <c r="BR69" s="95"/>
      <c r="BS69" s="95"/>
      <c r="BT69" s="95"/>
      <c r="BU69" s="95">
        <v>156307</v>
      </c>
      <c r="BV69" s="95">
        <v>461.11</v>
      </c>
      <c r="BW69" s="95">
        <v>27280</v>
      </c>
      <c r="BX69" s="95">
        <v>124.62</v>
      </c>
      <c r="BY69" s="95">
        <v>6233</v>
      </c>
      <c r="BZ69" s="95">
        <v>3581.74</v>
      </c>
      <c r="CA69" s="95">
        <v>9511</v>
      </c>
      <c r="CB69" s="95">
        <v>26899.14</v>
      </c>
      <c r="CC69" s="95">
        <v>1641</v>
      </c>
      <c r="CD69" s="95">
        <v>4.63</v>
      </c>
      <c r="CE69" s="95"/>
      <c r="CF69" s="99"/>
      <c r="CG69" s="99"/>
    </row>
    <row r="70" spans="1:85" x14ac:dyDescent="0.25">
      <c r="A70" s="54" t="s">
        <v>124</v>
      </c>
      <c r="B70" s="93">
        <v>2457</v>
      </c>
      <c r="C70" s="93">
        <v>902</v>
      </c>
      <c r="D70" s="94">
        <v>223.3</v>
      </c>
      <c r="E70" s="93">
        <v>24374</v>
      </c>
      <c r="F70" s="93">
        <v>24374</v>
      </c>
      <c r="G70" s="93"/>
      <c r="H70" s="93"/>
      <c r="I70" s="93">
        <v>11083</v>
      </c>
      <c r="J70" s="95">
        <v>2755.09</v>
      </c>
      <c r="K70" s="94"/>
      <c r="L70" s="93">
        <f t="shared" si="23"/>
        <v>243952</v>
      </c>
      <c r="M70" s="93">
        <v>219140</v>
      </c>
      <c r="N70" s="93">
        <v>24480</v>
      </c>
      <c r="O70" s="93">
        <v>332</v>
      </c>
      <c r="P70" s="93">
        <v>444088</v>
      </c>
      <c r="Q70" s="95">
        <v>32540.73</v>
      </c>
      <c r="R70" s="93"/>
      <c r="S70" s="95"/>
      <c r="T70" s="95">
        <f t="shared" si="29"/>
        <v>4861.3869999999997</v>
      </c>
      <c r="U70" s="96">
        <f t="shared" si="30"/>
        <v>1200.72</v>
      </c>
      <c r="V70" s="95">
        <v>1031.44</v>
      </c>
      <c r="W70" s="95"/>
      <c r="X70" s="95">
        <v>169.27999999999997</v>
      </c>
      <c r="Y70" s="95"/>
      <c r="Z70" s="95">
        <v>1613.84</v>
      </c>
      <c r="AA70" s="95"/>
      <c r="AB70" s="95">
        <v>2130.94</v>
      </c>
      <c r="AC70" s="95"/>
      <c r="AD70" s="95">
        <v>4313.9399999999996</v>
      </c>
      <c r="AE70" s="95"/>
      <c r="AF70" s="95">
        <v>3562.9569999999994</v>
      </c>
      <c r="AG70" s="95">
        <v>1522.8430000000001</v>
      </c>
      <c r="AH70" s="95">
        <v>2789.59</v>
      </c>
      <c r="AI70" s="95">
        <v>5983</v>
      </c>
      <c r="AJ70" s="95">
        <v>263031.44799999997</v>
      </c>
      <c r="AK70" s="95">
        <v>88.68</v>
      </c>
      <c r="AL70" s="95">
        <v>14.32</v>
      </c>
      <c r="AM70" s="95">
        <v>115.30999999999999</v>
      </c>
      <c r="AN70" s="95">
        <v>314.17</v>
      </c>
      <c r="AO70" s="95">
        <v>412.14</v>
      </c>
      <c r="AP70" s="95">
        <v>9.0299999999999994</v>
      </c>
      <c r="AQ70" s="95">
        <v>2.13</v>
      </c>
      <c r="AR70" s="95">
        <v>7.52</v>
      </c>
      <c r="AS70" s="95">
        <v>18.190000000000001</v>
      </c>
      <c r="AT70" s="95">
        <v>30.84</v>
      </c>
      <c r="AU70" s="97">
        <f t="shared" si="1"/>
        <v>8446.3000000000011</v>
      </c>
      <c r="AV70" s="97">
        <f t="shared" si="2"/>
        <v>267788.36800000002</v>
      </c>
      <c r="AW70" s="95">
        <v>87.81</v>
      </c>
      <c r="AX70" s="95">
        <v>24.729999999999997</v>
      </c>
      <c r="AY70" s="95">
        <v>6.23</v>
      </c>
      <c r="AZ70" s="95">
        <v>3550.32</v>
      </c>
      <c r="BA70" s="95">
        <v>13.569999999999999</v>
      </c>
      <c r="BB70" s="95">
        <v>3.46</v>
      </c>
      <c r="BC70" s="95">
        <v>1.45</v>
      </c>
      <c r="BD70" s="95"/>
      <c r="BE70" s="95"/>
      <c r="BF70" s="95"/>
      <c r="BG70" s="94"/>
      <c r="BH70" s="94"/>
      <c r="BI70" s="94"/>
      <c r="BJ70" s="94">
        <v>10297</v>
      </c>
      <c r="BK70" s="94">
        <v>7452</v>
      </c>
      <c r="BL70" s="94">
        <v>256.27999999999997</v>
      </c>
      <c r="BM70" s="94">
        <v>22</v>
      </c>
      <c r="BN70" s="94">
        <v>13</v>
      </c>
      <c r="BO70" s="94">
        <v>0.48</v>
      </c>
      <c r="BP70" s="95">
        <v>6</v>
      </c>
      <c r="BQ70" s="95"/>
      <c r="BR70" s="95"/>
      <c r="BS70" s="95"/>
      <c r="BT70" s="95"/>
      <c r="BU70" s="95">
        <v>44934</v>
      </c>
      <c r="BV70" s="95">
        <v>1517.77</v>
      </c>
      <c r="BW70" s="95">
        <v>9514</v>
      </c>
      <c r="BX70" s="95">
        <v>81.23</v>
      </c>
      <c r="BY70" s="95">
        <v>10647</v>
      </c>
      <c r="BZ70" s="95">
        <v>11370.9</v>
      </c>
      <c r="CA70" s="95">
        <v>4088</v>
      </c>
      <c r="CB70" s="95">
        <v>3051</v>
      </c>
      <c r="CC70" s="95">
        <v>595</v>
      </c>
      <c r="CD70" s="95">
        <v>5.85</v>
      </c>
      <c r="CE70" s="95"/>
      <c r="CF70" s="103"/>
      <c r="CG70" s="103"/>
    </row>
    <row r="71" spans="1:85" x14ac:dyDescent="0.25">
      <c r="A71" s="54" t="s">
        <v>125</v>
      </c>
      <c r="B71" s="93">
        <v>3876</v>
      </c>
      <c r="C71" s="93">
        <v>996</v>
      </c>
      <c r="D71" s="95">
        <v>302.46100000000001</v>
      </c>
      <c r="E71" s="93">
        <v>96040</v>
      </c>
      <c r="F71" s="93">
        <v>70033</v>
      </c>
      <c r="G71" s="93">
        <v>13</v>
      </c>
      <c r="H71" s="93">
        <v>13</v>
      </c>
      <c r="I71" s="93">
        <v>29953</v>
      </c>
      <c r="J71" s="95">
        <v>5146</v>
      </c>
      <c r="K71" s="94">
        <v>34.300000000000004</v>
      </c>
      <c r="L71" s="93">
        <f t="shared" si="23"/>
        <v>113401</v>
      </c>
      <c r="M71" s="93">
        <v>97023</v>
      </c>
      <c r="N71" s="93">
        <v>16181</v>
      </c>
      <c r="O71" s="93">
        <v>197</v>
      </c>
      <c r="P71" s="93">
        <v>193543</v>
      </c>
      <c r="Q71" s="95">
        <v>18895.738000000001</v>
      </c>
      <c r="R71" s="93">
        <v>1218</v>
      </c>
      <c r="S71" s="95">
        <v>21.920999999999999</v>
      </c>
      <c r="T71" s="95">
        <f t="shared" si="29"/>
        <v>4435.6329999999998</v>
      </c>
      <c r="U71" s="96">
        <f t="shared" si="30"/>
        <v>1082.684</v>
      </c>
      <c r="V71" s="95">
        <v>902.34100000000001</v>
      </c>
      <c r="W71" s="95">
        <v>0</v>
      </c>
      <c r="X71" s="95">
        <v>180.34300000000002</v>
      </c>
      <c r="Y71" s="95">
        <v>0</v>
      </c>
      <c r="Z71" s="95">
        <v>1265.5650000000001</v>
      </c>
      <c r="AA71" s="95">
        <v>0</v>
      </c>
      <c r="AB71" s="95">
        <v>1887.038</v>
      </c>
      <c r="AC71" s="95">
        <v>0</v>
      </c>
      <c r="AD71" s="95">
        <v>1867.9489999999998</v>
      </c>
      <c r="AE71" s="95">
        <v>0</v>
      </c>
      <c r="AF71" s="95">
        <v>3293.4850000000001</v>
      </c>
      <c r="AG71" s="95">
        <v>1739.3320000000001</v>
      </c>
      <c r="AH71" s="95">
        <v>2680.9429999999993</v>
      </c>
      <c r="AI71" s="95">
        <v>4476.607</v>
      </c>
      <c r="AJ71" s="95">
        <v>332468.71799999999</v>
      </c>
      <c r="AK71" s="95">
        <v>54.769000000000005</v>
      </c>
      <c r="AL71" s="95">
        <v>12.645999999999999</v>
      </c>
      <c r="AM71" s="95">
        <v>46.802000000000007</v>
      </c>
      <c r="AN71" s="95">
        <v>92.228999999999999</v>
      </c>
      <c r="AO71" s="95">
        <v>63.619</v>
      </c>
      <c r="AP71" s="95">
        <v>4.6949999999999994</v>
      </c>
      <c r="AQ71" s="95">
        <v>1.599</v>
      </c>
      <c r="AR71" s="95">
        <v>3.1459999999999999</v>
      </c>
      <c r="AS71" s="95">
        <v>7.266</v>
      </c>
      <c r="AT71" s="95">
        <v>10.679</v>
      </c>
      <c r="AU71" s="97">
        <f t="shared" si="1"/>
        <v>6463.14</v>
      </c>
      <c r="AV71" s="97">
        <f t="shared" si="2"/>
        <v>334410.96500000003</v>
      </c>
      <c r="AW71" s="95">
        <v>106</v>
      </c>
      <c r="AX71" s="95">
        <v>283.47000000000003</v>
      </c>
      <c r="AY71" s="95">
        <v>55.539000000000001</v>
      </c>
      <c r="AZ71" s="95">
        <v>3935.1289999999999</v>
      </c>
      <c r="BA71" s="95">
        <v>15.164000000000001</v>
      </c>
      <c r="BB71" s="95">
        <v>14.616999999999997</v>
      </c>
      <c r="BC71" s="95">
        <v>5.0999999999999996</v>
      </c>
      <c r="BD71" s="95"/>
      <c r="BE71" s="95"/>
      <c r="BF71" s="95"/>
      <c r="BG71" s="68">
        <v>37</v>
      </c>
      <c r="BH71" s="94">
        <v>6</v>
      </c>
      <c r="BI71" s="94">
        <v>0.69</v>
      </c>
      <c r="BJ71" s="94">
        <v>11905</v>
      </c>
      <c r="BK71" s="94">
        <v>4724</v>
      </c>
      <c r="BL71" s="94">
        <v>139.75299999999999</v>
      </c>
      <c r="BM71" s="94"/>
      <c r="BN71" s="94"/>
      <c r="BO71" s="94"/>
      <c r="BP71" s="95">
        <v>37</v>
      </c>
      <c r="BQ71" s="95">
        <v>10</v>
      </c>
      <c r="BR71" s="95">
        <v>0.4</v>
      </c>
      <c r="BS71" s="95"/>
      <c r="BT71" s="95"/>
      <c r="BU71" s="95">
        <v>45442</v>
      </c>
      <c r="BV71" s="95">
        <v>107.345</v>
      </c>
      <c r="BW71" s="95">
        <v>3179</v>
      </c>
      <c r="BX71" s="95">
        <v>13.202999999999999</v>
      </c>
      <c r="BY71" s="95">
        <v>6805</v>
      </c>
      <c r="BZ71" s="95">
        <v>40099</v>
      </c>
      <c r="CA71" s="95">
        <v>1061</v>
      </c>
      <c r="CB71" s="95">
        <v>7924</v>
      </c>
      <c r="CC71" s="95">
        <v>15</v>
      </c>
      <c r="CD71" s="95">
        <v>0.126</v>
      </c>
      <c r="CE71" s="95"/>
      <c r="CF71" s="103"/>
      <c r="CG71" s="103"/>
    </row>
    <row r="72" spans="1:85" x14ac:dyDescent="0.25">
      <c r="A72" s="54" t="s">
        <v>126</v>
      </c>
      <c r="B72" s="93">
        <v>5257</v>
      </c>
      <c r="C72" s="93">
        <v>1062.8499999999999</v>
      </c>
      <c r="D72" s="94">
        <v>258.8</v>
      </c>
      <c r="E72" s="93">
        <v>10339</v>
      </c>
      <c r="F72" s="93">
        <v>4583</v>
      </c>
      <c r="G72" s="93">
        <v>0</v>
      </c>
      <c r="H72" s="93">
        <v>0</v>
      </c>
      <c r="I72" s="93">
        <v>1720.51</v>
      </c>
      <c r="J72" s="95">
        <v>305.1275</v>
      </c>
      <c r="K72" s="94">
        <v>0</v>
      </c>
      <c r="L72" s="93">
        <f t="shared" si="23"/>
        <v>340050</v>
      </c>
      <c r="M72" s="93">
        <v>292483</v>
      </c>
      <c r="N72" s="93">
        <v>47358</v>
      </c>
      <c r="O72" s="93">
        <v>209</v>
      </c>
      <c r="P72" s="93">
        <v>587580.96</v>
      </c>
      <c r="Q72" s="95">
        <v>42487</v>
      </c>
      <c r="R72" s="93"/>
      <c r="S72" s="95"/>
      <c r="T72" s="95">
        <f t="shared" si="29"/>
        <v>5378.3510000000006</v>
      </c>
      <c r="U72" s="96">
        <f t="shared" si="30"/>
        <v>2027.7800000000002</v>
      </c>
      <c r="V72" s="95">
        <v>1582.38</v>
      </c>
      <c r="W72" s="95"/>
      <c r="X72" s="95">
        <v>445.4</v>
      </c>
      <c r="Y72" s="95"/>
      <c r="Z72" s="95">
        <v>3340.6145999999999</v>
      </c>
      <c r="AA72" s="95"/>
      <c r="AB72" s="95">
        <v>4710</v>
      </c>
      <c r="AC72" s="95"/>
      <c r="AD72" s="95">
        <v>20385</v>
      </c>
      <c r="AE72" s="95"/>
      <c r="AF72" s="95">
        <v>3164.53</v>
      </c>
      <c r="AG72" s="95">
        <v>1401</v>
      </c>
      <c r="AH72" s="95">
        <v>5538</v>
      </c>
      <c r="AI72" s="95">
        <v>8514</v>
      </c>
      <c r="AJ72" s="95">
        <v>296611</v>
      </c>
      <c r="AK72" s="95">
        <v>179.148</v>
      </c>
      <c r="AL72" s="95">
        <v>21.856999999999999</v>
      </c>
      <c r="AM72" s="95">
        <v>258</v>
      </c>
      <c r="AN72" s="95">
        <v>734</v>
      </c>
      <c r="AO72" s="95">
        <v>378</v>
      </c>
      <c r="AP72" s="95">
        <v>6.8929999999999998</v>
      </c>
      <c r="AQ72" s="95">
        <v>1.9410000000000001</v>
      </c>
      <c r="AR72" s="95">
        <v>6.4</v>
      </c>
      <c r="AS72" s="95">
        <v>14.957000000000001</v>
      </c>
      <c r="AT72" s="95">
        <v>10.734</v>
      </c>
      <c r="AU72" s="97">
        <f t="shared" ref="AU72:AU77" si="31">AB72+AI72+AN72+AS72</f>
        <v>13972.957</v>
      </c>
      <c r="AV72" s="97">
        <f t="shared" ref="AV72:AV77" si="32">AD72+AJ72+AO72+AT72</f>
        <v>317384.734</v>
      </c>
      <c r="AW72" s="95">
        <v>387.95</v>
      </c>
      <c r="AX72" s="95">
        <v>1.35</v>
      </c>
      <c r="AY72" s="95">
        <v>0</v>
      </c>
      <c r="AZ72" s="95">
        <v>9.7200000000000006</v>
      </c>
      <c r="BA72" s="95">
        <v>297</v>
      </c>
      <c r="BB72" s="95">
        <v>43</v>
      </c>
      <c r="BC72" s="95">
        <v>6.15</v>
      </c>
      <c r="BD72" s="95"/>
      <c r="BE72" s="95"/>
      <c r="BF72" s="95"/>
      <c r="BG72" s="94"/>
      <c r="BH72" s="94"/>
      <c r="BI72" s="94"/>
      <c r="BJ72" s="94">
        <v>1542</v>
      </c>
      <c r="BK72" s="94">
        <v>201</v>
      </c>
      <c r="BL72" s="94">
        <v>6.27</v>
      </c>
      <c r="BM72" s="94">
        <v>46</v>
      </c>
      <c r="BN72" s="94">
        <v>5</v>
      </c>
      <c r="BO72" s="94">
        <v>0.15</v>
      </c>
      <c r="BP72" s="95"/>
      <c r="BQ72" s="95"/>
      <c r="BR72" s="95"/>
      <c r="BS72" s="95"/>
      <c r="BT72" s="95"/>
      <c r="BU72" s="95">
        <v>228616</v>
      </c>
      <c r="BV72" s="95">
        <v>0.72</v>
      </c>
      <c r="BW72" s="95">
        <v>1258</v>
      </c>
      <c r="BX72" s="95">
        <v>0.78</v>
      </c>
      <c r="BY72" s="95">
        <v>9486</v>
      </c>
      <c r="BZ72" s="95">
        <v>225</v>
      </c>
      <c r="CA72" s="95">
        <v>26548</v>
      </c>
      <c r="CB72" s="95">
        <v>5.7</v>
      </c>
      <c r="CC72" s="95"/>
      <c r="CD72" s="95"/>
      <c r="CE72" s="95"/>
      <c r="CF72" s="103"/>
      <c r="CG72" s="103"/>
    </row>
    <row r="73" spans="1:85" x14ac:dyDescent="0.25">
      <c r="A73" s="54" t="s">
        <v>127</v>
      </c>
      <c r="B73" s="93">
        <v>224</v>
      </c>
      <c r="C73" s="93">
        <v>102</v>
      </c>
      <c r="D73" s="94">
        <v>32</v>
      </c>
      <c r="E73" s="93">
        <v>3862</v>
      </c>
      <c r="F73" s="93">
        <v>2833</v>
      </c>
      <c r="G73" s="93">
        <v>1029</v>
      </c>
      <c r="H73" s="93">
        <v>760</v>
      </c>
      <c r="I73" s="93">
        <v>1510</v>
      </c>
      <c r="J73" s="95">
        <v>229</v>
      </c>
      <c r="K73" s="94">
        <v>986</v>
      </c>
      <c r="L73" s="93">
        <f t="shared" si="23"/>
        <v>128195</v>
      </c>
      <c r="M73" s="93">
        <v>114020</v>
      </c>
      <c r="N73" s="93">
        <v>13907</v>
      </c>
      <c r="O73" s="93">
        <v>268</v>
      </c>
      <c r="P73" s="93">
        <v>223421</v>
      </c>
      <c r="Q73" s="95">
        <v>17677</v>
      </c>
      <c r="R73" s="93">
        <v>243</v>
      </c>
      <c r="S73" s="95">
        <v>2</v>
      </c>
      <c r="T73" s="95">
        <f t="shared" si="29"/>
        <v>1979.6589999999999</v>
      </c>
      <c r="U73" s="96">
        <f t="shared" si="30"/>
        <v>595</v>
      </c>
      <c r="V73" s="95">
        <v>463</v>
      </c>
      <c r="W73" s="95"/>
      <c r="X73" s="95">
        <v>132</v>
      </c>
      <c r="Y73" s="95"/>
      <c r="Z73" s="95">
        <v>1003</v>
      </c>
      <c r="AA73" s="95"/>
      <c r="AB73" s="95">
        <v>1536</v>
      </c>
      <c r="AC73" s="95"/>
      <c r="AD73" s="95">
        <v>5341</v>
      </c>
      <c r="AE73" s="95"/>
      <c r="AF73" s="95">
        <v>1323</v>
      </c>
      <c r="AG73" s="95">
        <v>428</v>
      </c>
      <c r="AH73" s="95">
        <v>2150</v>
      </c>
      <c r="AI73" s="95">
        <v>4147</v>
      </c>
      <c r="AJ73" s="95">
        <v>62793</v>
      </c>
      <c r="AK73" s="95">
        <v>56.058999999999997</v>
      </c>
      <c r="AL73" s="95">
        <v>7</v>
      </c>
      <c r="AM73" s="95">
        <v>62</v>
      </c>
      <c r="AN73" s="95">
        <v>143</v>
      </c>
      <c r="AO73" s="95">
        <v>381</v>
      </c>
      <c r="AP73" s="95">
        <v>5.6</v>
      </c>
      <c r="AQ73" s="95">
        <v>2</v>
      </c>
      <c r="AR73" s="95">
        <v>4</v>
      </c>
      <c r="AS73" s="95">
        <v>14</v>
      </c>
      <c r="AT73" s="95">
        <v>10</v>
      </c>
      <c r="AU73" s="97">
        <f t="shared" si="31"/>
        <v>5840</v>
      </c>
      <c r="AV73" s="97">
        <f t="shared" si="32"/>
        <v>68525</v>
      </c>
      <c r="AW73" s="95"/>
      <c r="AX73" s="95"/>
      <c r="AY73" s="95"/>
      <c r="AZ73" s="95"/>
      <c r="BA73" s="95"/>
      <c r="BB73" s="95"/>
      <c r="BC73" s="95"/>
      <c r="BD73" s="95"/>
      <c r="BE73" s="95"/>
      <c r="BF73" s="95"/>
      <c r="BG73" s="94"/>
      <c r="BH73" s="94"/>
      <c r="BI73" s="94"/>
      <c r="BJ73" s="94">
        <v>3633</v>
      </c>
      <c r="BK73" s="94">
        <v>1929</v>
      </c>
      <c r="BL73" s="94">
        <v>47</v>
      </c>
      <c r="BM73" s="94"/>
      <c r="BN73" s="94"/>
      <c r="BO73" s="94"/>
      <c r="BP73" s="95"/>
      <c r="BQ73" s="95"/>
      <c r="BR73" s="95"/>
      <c r="BS73" s="95"/>
      <c r="BT73" s="95"/>
      <c r="BU73" s="95">
        <v>60498</v>
      </c>
      <c r="BV73" s="95">
        <v>17</v>
      </c>
      <c r="BW73" s="95">
        <v>2214</v>
      </c>
      <c r="BX73" s="95">
        <v>5</v>
      </c>
      <c r="BY73" s="95">
        <v>5868</v>
      </c>
      <c r="BZ73" s="95">
        <v>2597</v>
      </c>
      <c r="CA73" s="95">
        <v>2198</v>
      </c>
      <c r="CB73" s="95">
        <v>1926</v>
      </c>
      <c r="CC73" s="95">
        <v>57</v>
      </c>
      <c r="CD73" s="95">
        <v>0.2</v>
      </c>
      <c r="CE73" s="95"/>
      <c r="CF73" s="103"/>
      <c r="CG73" s="103"/>
    </row>
    <row r="74" spans="1:85" x14ac:dyDescent="0.25">
      <c r="A74" s="54" t="s">
        <v>128</v>
      </c>
      <c r="B74" s="93">
        <v>1518</v>
      </c>
      <c r="C74" s="93">
        <v>435</v>
      </c>
      <c r="D74" s="94">
        <v>121.13</v>
      </c>
      <c r="E74" s="93">
        <v>1703</v>
      </c>
      <c r="F74" s="93">
        <v>1233</v>
      </c>
      <c r="G74" s="93">
        <v>0</v>
      </c>
      <c r="H74" s="93">
        <v>0</v>
      </c>
      <c r="I74" s="93">
        <v>682.44749999999999</v>
      </c>
      <c r="J74" s="95">
        <v>121.188</v>
      </c>
      <c r="K74" s="94"/>
      <c r="L74" s="93">
        <f t="shared" si="23"/>
        <v>134100</v>
      </c>
      <c r="M74" s="93">
        <v>115027</v>
      </c>
      <c r="N74" s="93">
        <v>18821</v>
      </c>
      <c r="O74" s="93">
        <v>252</v>
      </c>
      <c r="P74" s="93">
        <v>289323</v>
      </c>
      <c r="Q74" s="95">
        <v>20253.810000000001</v>
      </c>
      <c r="R74" s="93"/>
      <c r="S74" s="95"/>
      <c r="T74" s="95">
        <f t="shared" si="29"/>
        <v>3816.07</v>
      </c>
      <c r="U74" s="96">
        <f t="shared" si="30"/>
        <v>1117.1100000000001</v>
      </c>
      <c r="V74" s="95">
        <v>884.74</v>
      </c>
      <c r="W74" s="95">
        <v>320.97000000000003</v>
      </c>
      <c r="X74" s="95">
        <v>232.37</v>
      </c>
      <c r="Y74" s="95">
        <v>100.12158405374517</v>
      </c>
      <c r="Z74" s="95">
        <v>1772.5</v>
      </c>
      <c r="AA74" s="95">
        <v>980.5</v>
      </c>
      <c r="AB74" s="95">
        <v>2940.37</v>
      </c>
      <c r="AC74" s="95">
        <v>2044.4599999999998</v>
      </c>
      <c r="AD74" s="95">
        <v>12030.28</v>
      </c>
      <c r="AE74" s="95">
        <v>7104.630000000001</v>
      </c>
      <c r="AF74" s="95">
        <v>2562.7600000000002</v>
      </c>
      <c r="AG74" s="95">
        <v>1101.3499999999999</v>
      </c>
      <c r="AH74" s="95">
        <v>3263.2000000000003</v>
      </c>
      <c r="AI74" s="95">
        <v>5343.9899999999989</v>
      </c>
      <c r="AJ74" s="95">
        <v>100490.95</v>
      </c>
      <c r="AK74" s="95">
        <v>112.26999999999998</v>
      </c>
      <c r="AL74" s="95">
        <v>18.450000000000003</v>
      </c>
      <c r="AM74" s="95">
        <v>164.93</v>
      </c>
      <c r="AN74" s="95">
        <v>278.95000000000005</v>
      </c>
      <c r="AO74" s="95">
        <v>974.25</v>
      </c>
      <c r="AP74" s="95">
        <v>23.93</v>
      </c>
      <c r="AQ74" s="95">
        <v>5.08</v>
      </c>
      <c r="AR74" s="95">
        <v>35.159999999999997</v>
      </c>
      <c r="AS74" s="95">
        <v>118.31</v>
      </c>
      <c r="AT74" s="95">
        <v>374.15</v>
      </c>
      <c r="AU74" s="97">
        <f t="shared" si="31"/>
        <v>8681.619999999999</v>
      </c>
      <c r="AV74" s="97">
        <f t="shared" si="32"/>
        <v>113869.62999999999</v>
      </c>
      <c r="AW74" s="95">
        <v>5.28</v>
      </c>
      <c r="AX74" s="95">
        <v>18.86</v>
      </c>
      <c r="AY74" s="95">
        <v>7.0299999999999994</v>
      </c>
      <c r="AZ74" s="95">
        <v>35.340000000000003</v>
      </c>
      <c r="BA74" s="95"/>
      <c r="BB74" s="95"/>
      <c r="BC74" s="95"/>
      <c r="BD74" s="95"/>
      <c r="BE74" s="95"/>
      <c r="BF74" s="95"/>
      <c r="BG74" s="94"/>
      <c r="BH74" s="94"/>
      <c r="BI74" s="94"/>
      <c r="BJ74" s="94">
        <v>629</v>
      </c>
      <c r="BK74" s="94">
        <v>356</v>
      </c>
      <c r="BL74" s="95">
        <v>12.877756280193235</v>
      </c>
      <c r="BM74" s="94"/>
      <c r="BN74" s="94"/>
      <c r="BO74" s="94"/>
      <c r="BP74" s="95"/>
      <c r="BQ74" s="95"/>
      <c r="BR74" s="95"/>
      <c r="BS74" s="95"/>
      <c r="BT74" s="95"/>
      <c r="BU74" s="95">
        <v>94911</v>
      </c>
      <c r="BV74" s="95">
        <v>265.54999999999995</v>
      </c>
      <c r="BW74" s="95">
        <v>541</v>
      </c>
      <c r="BX74" s="95">
        <v>2.63</v>
      </c>
      <c r="BY74" s="95">
        <v>27827</v>
      </c>
      <c r="BZ74" s="95">
        <v>1926</v>
      </c>
      <c r="CA74" s="95">
        <v>5243</v>
      </c>
      <c r="CB74" s="95">
        <v>813</v>
      </c>
      <c r="CC74" s="95"/>
      <c r="CD74" s="95"/>
      <c r="CE74" s="95"/>
      <c r="CF74" s="103"/>
      <c r="CG74" s="103"/>
    </row>
    <row r="75" spans="1:85" x14ac:dyDescent="0.25">
      <c r="A75" s="54" t="s">
        <v>129</v>
      </c>
      <c r="B75" s="93">
        <v>2845</v>
      </c>
      <c r="C75" s="93">
        <v>355</v>
      </c>
      <c r="D75" s="94">
        <v>70</v>
      </c>
      <c r="E75" s="93">
        <v>27633</v>
      </c>
      <c r="F75" s="93">
        <v>17728</v>
      </c>
      <c r="G75" s="93">
        <v>9905</v>
      </c>
      <c r="H75" s="93">
        <v>6959</v>
      </c>
      <c r="I75" s="93">
        <v>3886</v>
      </c>
      <c r="J75" s="95">
        <v>753</v>
      </c>
      <c r="K75" s="94">
        <v>12305</v>
      </c>
      <c r="L75" s="93">
        <f t="shared" si="23"/>
        <v>316052</v>
      </c>
      <c r="M75" s="93">
        <v>269648</v>
      </c>
      <c r="N75" s="93">
        <v>45910</v>
      </c>
      <c r="O75" s="93">
        <v>494</v>
      </c>
      <c r="P75" s="93">
        <v>600997</v>
      </c>
      <c r="Q75" s="95">
        <v>48178</v>
      </c>
      <c r="R75" s="93"/>
      <c r="S75" s="95"/>
      <c r="T75" s="95">
        <f t="shared" si="29"/>
        <v>5297</v>
      </c>
      <c r="U75" s="96">
        <f t="shared" si="30"/>
        <v>3142</v>
      </c>
      <c r="V75" s="95">
        <v>2276</v>
      </c>
      <c r="W75" s="95">
        <v>1192</v>
      </c>
      <c r="X75" s="95">
        <v>866</v>
      </c>
      <c r="Y75" s="95">
        <v>560</v>
      </c>
      <c r="Z75" s="95">
        <v>6851</v>
      </c>
      <c r="AA75" s="95">
        <v>4514</v>
      </c>
      <c r="AB75" s="95">
        <v>15892</v>
      </c>
      <c r="AC75" s="95">
        <v>12757</v>
      </c>
      <c r="AD75" s="95">
        <v>100510</v>
      </c>
      <c r="AE75" s="95">
        <v>92749</v>
      </c>
      <c r="AF75" s="95">
        <v>1988</v>
      </c>
      <c r="AG75" s="95">
        <v>751</v>
      </c>
      <c r="AH75" s="95">
        <v>2564</v>
      </c>
      <c r="AI75" s="95">
        <v>4265</v>
      </c>
      <c r="AJ75" s="95">
        <v>34447</v>
      </c>
      <c r="AK75" s="95">
        <v>142</v>
      </c>
      <c r="AL75" s="95">
        <v>20</v>
      </c>
      <c r="AM75" s="95">
        <v>205</v>
      </c>
      <c r="AN75" s="95">
        <v>571</v>
      </c>
      <c r="AO75" s="95">
        <v>420</v>
      </c>
      <c r="AP75" s="95">
        <v>25</v>
      </c>
      <c r="AQ75" s="95">
        <v>8</v>
      </c>
      <c r="AR75" s="95">
        <v>33</v>
      </c>
      <c r="AS75" s="95">
        <v>91</v>
      </c>
      <c r="AT75" s="95">
        <v>57</v>
      </c>
      <c r="AU75" s="97">
        <f t="shared" si="31"/>
        <v>20819</v>
      </c>
      <c r="AV75" s="97">
        <f t="shared" si="32"/>
        <v>135434</v>
      </c>
      <c r="AW75" s="95"/>
      <c r="AX75" s="95"/>
      <c r="AY75" s="95"/>
      <c r="AZ75" s="95"/>
      <c r="BA75" s="95"/>
      <c r="BB75" s="95"/>
      <c r="BC75" s="95"/>
      <c r="BD75" s="68"/>
      <c r="BE75" s="95"/>
      <c r="BF75" s="95"/>
      <c r="BG75" s="94"/>
      <c r="BH75" s="94"/>
      <c r="BI75" s="94"/>
      <c r="BJ75" s="94">
        <v>4804</v>
      </c>
      <c r="BK75" s="94">
        <v>1029</v>
      </c>
      <c r="BL75" s="94">
        <v>33</v>
      </c>
      <c r="BM75" s="94"/>
      <c r="BN75" s="94"/>
      <c r="BO75" s="94"/>
      <c r="BP75" s="95"/>
      <c r="BQ75" s="95"/>
      <c r="BR75" s="95"/>
      <c r="BS75" s="95"/>
      <c r="BT75" s="95"/>
      <c r="BU75" s="95">
        <v>99534</v>
      </c>
      <c r="BV75" s="95">
        <v>620</v>
      </c>
      <c r="BW75" s="95"/>
      <c r="BX75" s="95"/>
      <c r="BY75" s="95">
        <v>1382</v>
      </c>
      <c r="BZ75" s="95">
        <v>1260</v>
      </c>
      <c r="CA75" s="95">
        <v>3783</v>
      </c>
      <c r="CB75" s="95">
        <v>644</v>
      </c>
      <c r="CC75" s="95">
        <v>115</v>
      </c>
      <c r="CD75" s="95">
        <v>2</v>
      </c>
      <c r="CE75" s="95"/>
      <c r="CF75" s="103"/>
      <c r="CG75" s="103"/>
    </row>
    <row r="76" spans="1:85" x14ac:dyDescent="0.25">
      <c r="A76" s="54" t="s">
        <v>130</v>
      </c>
      <c r="B76" s="93">
        <v>1091</v>
      </c>
      <c r="C76" s="93">
        <v>177</v>
      </c>
      <c r="D76" s="94">
        <v>45.4</v>
      </c>
      <c r="E76" s="93">
        <v>1082</v>
      </c>
      <c r="F76" s="93"/>
      <c r="G76" s="93"/>
      <c r="H76" s="93"/>
      <c r="I76" s="93">
        <v>218</v>
      </c>
      <c r="J76" s="95">
        <v>57.7</v>
      </c>
      <c r="K76" s="94"/>
      <c r="L76" s="93">
        <f t="shared" si="23"/>
        <v>241823</v>
      </c>
      <c r="M76" s="93">
        <v>204767</v>
      </c>
      <c r="N76" s="93">
        <v>35266</v>
      </c>
      <c r="O76" s="93">
        <v>1790</v>
      </c>
      <c r="P76" s="93">
        <v>351843</v>
      </c>
      <c r="Q76" s="95">
        <v>34250</v>
      </c>
      <c r="R76" s="93">
        <v>351</v>
      </c>
      <c r="S76" s="95">
        <v>4.9000000000000004</v>
      </c>
      <c r="T76" s="95">
        <f t="shared" si="29"/>
        <v>2619.6879999999996</v>
      </c>
      <c r="U76" s="96">
        <f t="shared" si="30"/>
        <v>1047.396</v>
      </c>
      <c r="V76" s="95">
        <v>786.61699999999996</v>
      </c>
      <c r="W76" s="95"/>
      <c r="X76" s="95">
        <v>260.779</v>
      </c>
      <c r="Y76" s="95">
        <v>0</v>
      </c>
      <c r="Z76" s="95">
        <v>1165.6600000000001</v>
      </c>
      <c r="AA76" s="95"/>
      <c r="AB76" s="95">
        <v>1984.52</v>
      </c>
      <c r="AC76" s="95"/>
      <c r="AD76" s="95">
        <v>10546.4</v>
      </c>
      <c r="AE76" s="95">
        <v>0</v>
      </c>
      <c r="AF76" s="95">
        <v>1476.1189999999999</v>
      </c>
      <c r="AG76" s="95">
        <v>426.32799999999997</v>
      </c>
      <c r="AH76" s="95">
        <v>1129.3589999999999</v>
      </c>
      <c r="AI76" s="95">
        <v>2230.1</v>
      </c>
      <c r="AJ76" s="95">
        <v>44775.54</v>
      </c>
      <c r="AK76" s="95">
        <v>58.97</v>
      </c>
      <c r="AL76" s="95">
        <v>12.644</v>
      </c>
      <c r="AM76" s="95">
        <v>46.45</v>
      </c>
      <c r="AN76" s="95">
        <v>147.93</v>
      </c>
      <c r="AO76" s="95">
        <v>409.10599999999999</v>
      </c>
      <c r="AP76" s="95">
        <v>37.203000000000003</v>
      </c>
      <c r="AQ76" s="95">
        <v>10.045</v>
      </c>
      <c r="AR76" s="95">
        <v>37.606000000000002</v>
      </c>
      <c r="AS76" s="95">
        <v>73.853999999999999</v>
      </c>
      <c r="AT76" s="95">
        <v>143.01400000000001</v>
      </c>
      <c r="AU76" s="97">
        <f t="shared" si="31"/>
        <v>4436.4040000000005</v>
      </c>
      <c r="AV76" s="97">
        <f t="shared" si="32"/>
        <v>55874.060000000005</v>
      </c>
      <c r="AW76" s="95">
        <v>3.75</v>
      </c>
      <c r="AX76" s="95">
        <v>1.38</v>
      </c>
      <c r="AY76" s="95">
        <v>0.48299999999999998</v>
      </c>
      <c r="AZ76" s="95">
        <v>18.641999999999999</v>
      </c>
      <c r="BA76" s="95">
        <v>4.0529999999999999</v>
      </c>
      <c r="BB76" s="95">
        <v>1.976</v>
      </c>
      <c r="BC76" s="95">
        <v>0.86</v>
      </c>
      <c r="BD76" s="95"/>
      <c r="BE76" s="95"/>
      <c r="BF76" s="95"/>
      <c r="BG76" s="94"/>
      <c r="BH76" s="94"/>
      <c r="BI76" s="94"/>
      <c r="BJ76" s="94">
        <v>3644</v>
      </c>
      <c r="BK76" s="94">
        <v>0</v>
      </c>
      <c r="BL76" s="94"/>
      <c r="BM76" s="94"/>
      <c r="BN76" s="94"/>
      <c r="BO76" s="94"/>
      <c r="BP76" s="95">
        <v>786</v>
      </c>
      <c r="BQ76" s="95"/>
      <c r="BR76" s="95"/>
      <c r="BS76" s="95"/>
      <c r="BT76" s="95"/>
      <c r="BU76" s="95">
        <v>43233</v>
      </c>
      <c r="BV76" s="95">
        <v>364.4</v>
      </c>
      <c r="BW76" s="95">
        <v>0</v>
      </c>
      <c r="BX76" s="95"/>
      <c r="BY76" s="95">
        <v>17817</v>
      </c>
      <c r="BZ76" s="95">
        <v>24433</v>
      </c>
      <c r="CA76" s="95">
        <v>9713</v>
      </c>
      <c r="CB76" s="95">
        <v>786</v>
      </c>
      <c r="CC76" s="95"/>
      <c r="CD76" s="95"/>
      <c r="CE76" s="95"/>
      <c r="CF76" s="103"/>
      <c r="CG76" s="103"/>
    </row>
    <row r="77" spans="1:85" x14ac:dyDescent="0.25">
      <c r="A77" s="65" t="s">
        <v>131</v>
      </c>
      <c r="B77" s="111">
        <v>244</v>
      </c>
      <c r="C77" s="111">
        <v>60</v>
      </c>
      <c r="D77" s="112">
        <v>22.3</v>
      </c>
      <c r="E77" s="111">
        <v>408</v>
      </c>
      <c r="F77" s="111">
        <v>225</v>
      </c>
      <c r="G77" s="111"/>
      <c r="H77" s="111"/>
      <c r="I77" s="111">
        <v>85</v>
      </c>
      <c r="J77" s="113">
        <v>18.77</v>
      </c>
      <c r="K77" s="112"/>
      <c r="L77" s="111">
        <f t="shared" si="23"/>
        <v>134097</v>
      </c>
      <c r="M77" s="111">
        <v>120265</v>
      </c>
      <c r="N77" s="111">
        <v>12857</v>
      </c>
      <c r="O77" s="111">
        <v>975</v>
      </c>
      <c r="P77" s="111">
        <v>214320</v>
      </c>
      <c r="Q77" s="113">
        <v>20327.722999999998</v>
      </c>
      <c r="R77" s="111"/>
      <c r="S77" s="113"/>
      <c r="T77" s="113">
        <f t="shared" si="29"/>
        <v>1611.5260000000001</v>
      </c>
      <c r="U77" s="114">
        <f t="shared" si="30"/>
        <v>847.71600000000001</v>
      </c>
      <c r="V77" s="113">
        <v>728.47</v>
      </c>
      <c r="W77" s="113"/>
      <c r="X77" s="113">
        <v>119.246</v>
      </c>
      <c r="Y77" s="113"/>
      <c r="Z77" s="113">
        <v>1132.4259999999999</v>
      </c>
      <c r="AA77" s="113"/>
      <c r="AB77" s="113">
        <v>1824.973</v>
      </c>
      <c r="AC77" s="113"/>
      <c r="AD77" s="113">
        <v>3239.2449999999994</v>
      </c>
      <c r="AE77" s="113"/>
      <c r="AF77" s="120">
        <v>531.4140000000001</v>
      </c>
      <c r="AG77" s="120">
        <v>54.44</v>
      </c>
      <c r="AH77" s="120">
        <v>913.41500000000008</v>
      </c>
      <c r="AI77" s="121">
        <v>1819.5229999999999</v>
      </c>
      <c r="AJ77" s="120">
        <v>2238.67</v>
      </c>
      <c r="AK77" s="120">
        <v>223.83099999999999</v>
      </c>
      <c r="AL77" s="120">
        <v>41.418999999999997</v>
      </c>
      <c r="AM77" s="120">
        <v>409.93900000000002</v>
      </c>
      <c r="AN77" s="120">
        <v>1043.3340000000001</v>
      </c>
      <c r="AO77" s="120">
        <v>1151.748</v>
      </c>
      <c r="AP77" s="120">
        <v>8.5650000000000013</v>
      </c>
      <c r="AQ77" s="120">
        <v>2.39</v>
      </c>
      <c r="AR77" s="120">
        <v>9.2219999999999995</v>
      </c>
      <c r="AS77" s="120">
        <v>22.771999999999998</v>
      </c>
      <c r="AT77" s="120">
        <v>39.454000000000001</v>
      </c>
      <c r="AU77" s="115">
        <f t="shared" si="31"/>
        <v>4710.6019999999999</v>
      </c>
      <c r="AV77" s="115">
        <f t="shared" si="32"/>
        <v>6669.1169999999984</v>
      </c>
      <c r="AW77" s="113"/>
      <c r="AX77" s="113"/>
      <c r="AY77" s="113"/>
      <c r="AZ77" s="113"/>
      <c r="BA77" s="113">
        <v>3.875</v>
      </c>
      <c r="BB77" s="113">
        <v>3.65</v>
      </c>
      <c r="BC77" s="113">
        <v>1.44</v>
      </c>
      <c r="BD77" s="113"/>
      <c r="BE77" s="113"/>
      <c r="BF77" s="113"/>
      <c r="BG77" s="112"/>
      <c r="BH77" s="112"/>
      <c r="BI77" s="112"/>
      <c r="BJ77" s="112">
        <v>5067</v>
      </c>
      <c r="BK77" s="112">
        <v>1286</v>
      </c>
      <c r="BL77" s="112">
        <v>36.079000000000001</v>
      </c>
      <c r="BM77" s="112"/>
      <c r="BN77" s="112"/>
      <c r="BO77" s="112"/>
      <c r="BP77" s="113"/>
      <c r="BQ77" s="113"/>
      <c r="BR77" s="113"/>
      <c r="BS77" s="113"/>
      <c r="BT77" s="113"/>
      <c r="BU77" s="113">
        <v>211733</v>
      </c>
      <c r="BV77" s="113">
        <v>498.35599999999999</v>
      </c>
      <c r="BW77" s="113">
        <v>1807</v>
      </c>
      <c r="BX77" s="113">
        <v>1.6590000000000003</v>
      </c>
      <c r="BY77" s="113">
        <v>87285</v>
      </c>
      <c r="BZ77" s="113">
        <v>229587</v>
      </c>
      <c r="CA77" s="113">
        <v>45206</v>
      </c>
      <c r="CB77" s="113">
        <v>12198</v>
      </c>
      <c r="CC77" s="113">
        <v>8363</v>
      </c>
      <c r="CD77" s="113">
        <v>61.363999999999997</v>
      </c>
      <c r="CE77" s="113"/>
      <c r="CF77" s="99"/>
      <c r="CG77" s="99"/>
    </row>
  </sheetData>
  <mergeCells count="114">
    <mergeCell ref="AO4:AO6"/>
    <mergeCell ref="AP4:AP6"/>
    <mergeCell ref="AQ4:AQ6"/>
    <mergeCell ref="AR4:AR6"/>
    <mergeCell ref="AS4:AS6"/>
    <mergeCell ref="AT4:AT6"/>
    <mergeCell ref="AI4:AI6"/>
    <mergeCell ref="AJ4:AJ6"/>
    <mergeCell ref="AK4:AK6"/>
    <mergeCell ref="AL4:AL6"/>
    <mergeCell ref="AM4:AM6"/>
    <mergeCell ref="AN4:AN6"/>
    <mergeCell ref="AC4:AC6"/>
    <mergeCell ref="AD4:AD6"/>
    <mergeCell ref="AE4:AE6"/>
    <mergeCell ref="AF4:AF6"/>
    <mergeCell ref="AG4:AG6"/>
    <mergeCell ref="AH4:AH6"/>
    <mergeCell ref="CA3:CA6"/>
    <mergeCell ref="CB3:CB6"/>
    <mergeCell ref="CC3:CC6"/>
    <mergeCell ref="U4:U6"/>
    <mergeCell ref="V4:V6"/>
    <mergeCell ref="W4:W6"/>
    <mergeCell ref="X4:X6"/>
    <mergeCell ref="Y4:Y6"/>
    <mergeCell ref="Z4:Z6"/>
    <mergeCell ref="AA4:AA6"/>
    <mergeCell ref="BU3:BU6"/>
    <mergeCell ref="BV3:BV6"/>
    <mergeCell ref="BW3:BW6"/>
    <mergeCell ref="BX3:BX6"/>
    <mergeCell ref="BY3:BY6"/>
    <mergeCell ref="BZ3:BZ6"/>
    <mergeCell ref="BO3:BO6"/>
    <mergeCell ref="BP3:BP6"/>
    <mergeCell ref="BQ3:BQ6"/>
    <mergeCell ref="BR3:BR6"/>
    <mergeCell ref="BS3:BS6"/>
    <mergeCell ref="BT3:BT6"/>
    <mergeCell ref="BI3:BI6"/>
    <mergeCell ref="BJ3:BJ6"/>
    <mergeCell ref="BK3:BK6"/>
    <mergeCell ref="BL3:BL6"/>
    <mergeCell ref="BM3:BM6"/>
    <mergeCell ref="BN3:BN6"/>
    <mergeCell ref="AY3:AY6"/>
    <mergeCell ref="AZ3:AZ6"/>
    <mergeCell ref="BA3:BA6"/>
    <mergeCell ref="BB3:BB6"/>
    <mergeCell ref="BC3:BC6"/>
    <mergeCell ref="BD3:BD6"/>
    <mergeCell ref="F3:F6"/>
    <mergeCell ref="G3:G6"/>
    <mergeCell ref="H3:H6"/>
    <mergeCell ref="M3:M6"/>
    <mergeCell ref="N3:N6"/>
    <mergeCell ref="O3:O6"/>
    <mergeCell ref="BD2:BF2"/>
    <mergeCell ref="BG2:BO2"/>
    <mergeCell ref="BP2:BX2"/>
    <mergeCell ref="BY2:CC2"/>
    <mergeCell ref="CD2:CD6"/>
    <mergeCell ref="CE2:CE6"/>
    <mergeCell ref="BE3:BE6"/>
    <mergeCell ref="BF3:BF6"/>
    <mergeCell ref="BG3:BG6"/>
    <mergeCell ref="BH3:BH6"/>
    <mergeCell ref="AK2:AO2"/>
    <mergeCell ref="AP2:AT2"/>
    <mergeCell ref="AU2:AU6"/>
    <mergeCell ref="AV2:AV6"/>
    <mergeCell ref="AW2:AZ2"/>
    <mergeCell ref="BA2:BC2"/>
    <mergeCell ref="AK3:AO3"/>
    <mergeCell ref="AP3:AT3"/>
    <mergeCell ref="AW3:AW6"/>
    <mergeCell ref="AX3:AX6"/>
    <mergeCell ref="Q2:Q6"/>
    <mergeCell ref="R2:R6"/>
    <mergeCell ref="S2:S6"/>
    <mergeCell ref="U2:Y2"/>
    <mergeCell ref="Z2:AE2"/>
    <mergeCell ref="AF2:AJ2"/>
    <mergeCell ref="U3:Y3"/>
    <mergeCell ref="Z3:AE3"/>
    <mergeCell ref="AF3:AJ3"/>
    <mergeCell ref="AB4:AB6"/>
    <mergeCell ref="BG1:BO1"/>
    <mergeCell ref="BP1:BX1"/>
    <mergeCell ref="BY1:CE1"/>
    <mergeCell ref="B2:B6"/>
    <mergeCell ref="C2:C6"/>
    <mergeCell ref="D2:D6"/>
    <mergeCell ref="E2:E6"/>
    <mergeCell ref="F2:H2"/>
    <mergeCell ref="I2:I6"/>
    <mergeCell ref="J2:J6"/>
    <mergeCell ref="Z1:AE1"/>
    <mergeCell ref="AF1:AJ1"/>
    <mergeCell ref="AK1:AO1"/>
    <mergeCell ref="AP1:AV1"/>
    <mergeCell ref="AW1:AZ1"/>
    <mergeCell ref="BA1:BF1"/>
    <mergeCell ref="A1:A6"/>
    <mergeCell ref="B1:D1"/>
    <mergeCell ref="E1:K1"/>
    <mergeCell ref="L1:S1"/>
    <mergeCell ref="T1:T6"/>
    <mergeCell ref="U1:Y1"/>
    <mergeCell ref="K2:K6"/>
    <mergeCell ref="L2:L6"/>
    <mergeCell ref="M2:O2"/>
    <mergeCell ref="P2:P6"/>
  </mergeCell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10 Version 2</dc:creator>
  <cp:lastModifiedBy>Windows 10 Version 2</cp:lastModifiedBy>
  <dcterms:created xsi:type="dcterms:W3CDTF">2017-03-13T03:51:48Z</dcterms:created>
  <dcterms:modified xsi:type="dcterms:W3CDTF">2017-03-13T03:53:21Z</dcterms:modified>
</cp:coreProperties>
</file>