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80" windowHeight="4635" tabRatio="906" activeTab="0"/>
  </bookViews>
  <sheets>
    <sheet name="CT 1.4.2017" sheetId="1" r:id="rId1"/>
    <sheet name="CT 1.4.2016" sheetId="2" r:id="rId2"/>
  </sheets>
  <externalReferences>
    <externalReference r:id="rId5"/>
    <externalReference r:id="rId6"/>
    <externalReference r:id="rId7"/>
  </externalReferences>
  <definedNames>
    <definedName name="anpha">#REF!</definedName>
    <definedName name="beta">#REF!</definedName>
    <definedName name="dg">#REF!</definedName>
    <definedName name="dien">#REF!</definedName>
    <definedName name="nuoc">#REF!</definedName>
    <definedName name="_xlnm.Print_Titles">'A:\Minh.T.T\NXLam\NXL-2001\Ha Noi Plaza\Tham dinh lai\Tai lieu A cap\[TDT.xls]TiÕn ®é thùc hiÖn KC'!#REF!</definedName>
    <definedName name="pt" localSheetId="1">#REF!</definedName>
    <definedName name="pt">#REF!</definedName>
    <definedName name="ptvt">'[1]ma-pt'!$6:$228</definedName>
  </definedNames>
  <calcPr fullCalcOnLoad="1"/>
</workbook>
</file>

<file path=xl/sharedStrings.xml><?xml version="1.0" encoding="utf-8"?>
<sst xmlns="http://schemas.openxmlformats.org/spreadsheetml/2006/main" count="470" uniqueCount="122">
  <si>
    <t>Chia ra</t>
  </si>
  <si>
    <t>Ong</t>
  </si>
  <si>
    <t>(Con)</t>
  </si>
  <si>
    <t>(1000 Con)</t>
  </si>
  <si>
    <t>Kon Tum</t>
  </si>
  <si>
    <t>Gia Lai</t>
  </si>
  <si>
    <t>Long An</t>
  </si>
  <si>
    <t>An Giang</t>
  </si>
  <si>
    <t>1000 con</t>
  </si>
  <si>
    <t>Gia cầm</t>
  </si>
  <si>
    <t>Thỏ</t>
  </si>
  <si>
    <t>Lợn đực giống</t>
  </si>
  <si>
    <t>tấn</t>
  </si>
  <si>
    <t>Cừu</t>
  </si>
  <si>
    <t>Tấn</t>
  </si>
  <si>
    <t>Nhím</t>
  </si>
  <si>
    <t>Số con xuất chuồng</t>
  </si>
  <si>
    <t>Sản lượng thịt hơi xuất chuồng</t>
  </si>
  <si>
    <t>A</t>
  </si>
  <si>
    <t>Ngan</t>
  </si>
  <si>
    <t>( Con)</t>
  </si>
  <si>
    <t>Lợn</t>
  </si>
  <si>
    <t>Tổng số</t>
  </si>
  <si>
    <t>Thịt</t>
  </si>
  <si>
    <t>(Tấn)</t>
  </si>
  <si>
    <t>Hà Nội</t>
  </si>
  <si>
    <t>Vĩnh Phúc</t>
  </si>
  <si>
    <t>Bắc Ninh</t>
  </si>
  <si>
    <t>Quảng Ninh</t>
  </si>
  <si>
    <t>Hải Dương</t>
  </si>
  <si>
    <t>Hải Phòng</t>
  </si>
  <si>
    <t>Hưng Yên</t>
  </si>
  <si>
    <t>Hà Nam</t>
  </si>
  <si>
    <t>Nam Định</t>
  </si>
  <si>
    <t>Thái Bình</t>
  </si>
  <si>
    <t>Ninh Bình</t>
  </si>
  <si>
    <t>Hà Giang</t>
  </si>
  <si>
    <t>Cao Bằng</t>
  </si>
  <si>
    <t>Bắc Cạn</t>
  </si>
  <si>
    <t>Tuyên Quang</t>
  </si>
  <si>
    <t>Lào Cai</t>
  </si>
  <si>
    <t>Yên Bái</t>
  </si>
  <si>
    <t>Thái Nguyên</t>
  </si>
  <si>
    <t>Lạng Sơn</t>
  </si>
  <si>
    <t>Bắc Giang</t>
  </si>
  <si>
    <t>Phú Thọ</t>
  </si>
  <si>
    <t>Điện Biên</t>
  </si>
  <si>
    <t>Lai Châu</t>
  </si>
  <si>
    <t>Sơn La</t>
  </si>
  <si>
    <t>Bắc Trung Bộ &amp; DHMT</t>
  </si>
  <si>
    <t>Nghệ An</t>
  </si>
  <si>
    <t>Hà Tĩnh</t>
  </si>
  <si>
    <t>Quảng Bình</t>
  </si>
  <si>
    <t>Quảng Trị</t>
  </si>
  <si>
    <t>Thừa Thiên - Huế</t>
  </si>
  <si>
    <t>T/P Đà Nẵng</t>
  </si>
  <si>
    <t>Quảng Nam</t>
  </si>
  <si>
    <t>Quảng Ngãi</t>
  </si>
  <si>
    <t>Bình Định</t>
  </si>
  <si>
    <t>Phú Yên</t>
  </si>
  <si>
    <t>Ninh Thuận</t>
  </si>
  <si>
    <t>Bình Thuận</t>
  </si>
  <si>
    <t>Tây Nguyên</t>
  </si>
  <si>
    <t>Đắk Lắk</t>
  </si>
  <si>
    <t>Đắc Nông</t>
  </si>
  <si>
    <t>Lâm Đồng</t>
  </si>
  <si>
    <t>Đông Nam Bộ</t>
  </si>
  <si>
    <t>Bình Phước</t>
  </si>
  <si>
    <t>Tây Ninh</t>
  </si>
  <si>
    <t>Bình Dương</t>
  </si>
  <si>
    <t>Đồng Nai</t>
  </si>
  <si>
    <t>Bà Rịa - Vũng Tàu</t>
  </si>
  <si>
    <t>TP Hồ Chí Minh</t>
  </si>
  <si>
    <t>Tiền Giang</t>
  </si>
  <si>
    <t>Bến Tre</t>
  </si>
  <si>
    <t>Trà Vinh</t>
  </si>
  <si>
    <t>Vĩnh Long</t>
  </si>
  <si>
    <t>Đồng Tháp</t>
  </si>
  <si>
    <t>Kiên Giang</t>
  </si>
  <si>
    <t>Cần Thơ</t>
  </si>
  <si>
    <t>Sóc Trăng</t>
  </si>
  <si>
    <t>Bạc Liêu</t>
  </si>
  <si>
    <t>Cà Mau</t>
  </si>
  <si>
    <t>Gà</t>
  </si>
  <si>
    <t>Vịt</t>
  </si>
  <si>
    <t>(1000 quả)</t>
  </si>
  <si>
    <t>ĐB Sông Hồng</t>
  </si>
  <si>
    <t>Thanh Hóa</t>
  </si>
  <si>
    <t>Khánh Hòa</t>
  </si>
  <si>
    <t>Cả nước</t>
  </si>
  <si>
    <t>Gia cầm khác</t>
  </si>
  <si>
    <t>Chăn nuôi khác</t>
  </si>
  <si>
    <t>Số con lợn thịt xuất chuồng</t>
  </si>
  <si>
    <t>Sản lượng thịt lợn hơi xuất chuồng</t>
  </si>
  <si>
    <t>Ngỗng</t>
  </si>
  <si>
    <t>Sản lượng trứng trong kỳ</t>
  </si>
  <si>
    <t>Chim Cút</t>
  </si>
  <si>
    <t>Chim bồ câu</t>
  </si>
  <si>
    <t>Đà Điểu</t>
  </si>
  <si>
    <t>Sản lượng mật ong</t>
  </si>
  <si>
    <t>Sản lượng kén tằm</t>
  </si>
  <si>
    <t xml:space="preserve">Nái </t>
  </si>
  <si>
    <t>Số con hiện có</t>
  </si>
  <si>
    <t>Ngựa</t>
  </si>
  <si>
    <t>Dê</t>
  </si>
  <si>
    <t>Hươu, nai</t>
  </si>
  <si>
    <t>Chó</t>
  </si>
  <si>
    <t>Trăn</t>
  </si>
  <si>
    <t>Rắn</t>
  </si>
  <si>
    <t>Gà thịt</t>
  </si>
  <si>
    <t>Tr đó: Gà công nghiệp</t>
  </si>
  <si>
    <t>Gà đẻ trứng</t>
  </si>
  <si>
    <t>Tr đó: Vịt đẻ trứng</t>
  </si>
  <si>
    <t>Tr đó: Ngan đẻ trứng</t>
  </si>
  <si>
    <t>Tr đó: Ngỗng đẻ trứng</t>
  </si>
  <si>
    <t>(Tổ)</t>
  </si>
  <si>
    <t>Hòa Bình</t>
  </si>
  <si>
    <t>Số con lợn sữa bán giết thịt</t>
  </si>
  <si>
    <t>Sản lượng lợn sữa bán giết thịt</t>
  </si>
  <si>
    <t>Miền núi và Trung du</t>
  </si>
  <si>
    <t>ĐB sông Cửu Long</t>
  </si>
  <si>
    <t>Hậu Giang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</si>
</sst>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);[Red]\-0.0_)"/>
    <numFmt numFmtId="191" formatCode="#,##0.0"/>
    <numFmt numFmtId="192" formatCode="_(* #\ ##0.0_);[Red]_(* \-#\ ##0.0_);_(* &quot;-&quot;_);[Blue]_(@_)"/>
    <numFmt numFmtId="193" formatCode="dddd\,\ mmmm\ dd\,\ yyyy"/>
    <numFmt numFmtId="194" formatCode="0_);[Red]\-0_)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_(* #,##0.0_);_(* \(#,##0.0\);_(* &quot;-&quot;?_);_(@_)"/>
    <numFmt numFmtId="198" formatCode="0.0000000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\ #\ ##0.0_);_(#\ ##0.0\);_(&quot; &quot;_);_(@_)"/>
    <numFmt numFmtId="205" formatCode="[$-3009]dddd\,\ mmmm\ dd\,\ yyyy"/>
    <numFmt numFmtId="206" formatCode="_-* #,##0.0_-;\-* #,##0.0_-;_-* &quot;-&quot;?_-;_-@_-"/>
    <numFmt numFmtId="207" formatCode="_(* #,##0.0_);_(* \(#,##0.0\);_(* &quot;-&quot;??_);_(@_)"/>
    <numFmt numFmtId="208" formatCode="_(* #,##0_);_(* \(#,##0\);_(* &quot;-&quot;??_);_(@_)"/>
    <numFmt numFmtId="209" formatCode="#,##0;[Red]#,##0"/>
    <numFmt numFmtId="210" formatCode="_(* #,##0.0_);_(* \(#,##0.0\);_(* &quot;-&quot;_);_(@_)"/>
    <numFmt numFmtId="211" formatCode="_(* #,##0.000_);_(* \(#,##0.000\);_(* &quot;-&quot;??_);_(@_)"/>
    <numFmt numFmtId="212" formatCode="[$-409]dddd\,\ mmmm\ dd\,\ yyyy"/>
    <numFmt numFmtId="213" formatCode="[$-409]h:mm:ss\ AM/PM"/>
    <numFmt numFmtId="214" formatCode="#,##0.0;[Red]#,##0.0"/>
    <numFmt numFmtId="215" formatCode="#,##0.000"/>
  </numFmts>
  <fonts count="54">
    <font>
      <sz val="14"/>
      <name val=".VnTime"/>
      <family val="0"/>
    </font>
    <font>
      <u val="single"/>
      <sz val="9.75"/>
      <color indexed="36"/>
      <name val=".VnArial"/>
      <family val="2"/>
    </font>
    <font>
      <b/>
      <sz val="12"/>
      <name val="Arial"/>
      <family val="2"/>
    </font>
    <font>
      <u val="single"/>
      <sz val="9.75"/>
      <color indexed="12"/>
      <name val=".VnArial"/>
      <family val="2"/>
    </font>
    <font>
      <sz val="13"/>
      <name val=".VnArial"/>
      <family val="2"/>
    </font>
    <font>
      <b/>
      <sz val="16"/>
      <name val=".VnTimeH"/>
      <family val="2"/>
    </font>
    <font>
      <b/>
      <sz val="13"/>
      <name val=".VnArial"/>
      <family val="2"/>
    </font>
    <font>
      <sz val="12"/>
      <name val=".Vn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.VnTime"/>
      <family val="2"/>
    </font>
    <font>
      <b/>
      <sz val="14"/>
      <name val="Times New Roman"/>
      <family val="1"/>
    </font>
    <font>
      <b/>
      <i/>
      <sz val="13"/>
      <name val=".VnArial"/>
      <family val="2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.VnArial"/>
      <family val="2"/>
    </font>
    <font>
      <b/>
      <sz val="13"/>
      <color indexed="10"/>
      <name val=".Vn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.VnArial"/>
      <family val="2"/>
    </font>
    <font>
      <b/>
      <sz val="13"/>
      <color rgb="FFFF0000"/>
      <name val=".Vn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8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9" applyNumberFormat="0" applyFont="0" applyAlignment="0" applyProtection="0"/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" fontId="4" fillId="0" borderId="12" xfId="63" applyNumberFormat="1" applyFont="1" applyFill="1" applyBorder="1">
      <alignment/>
      <protection/>
    </xf>
    <xf numFmtId="189" fontId="4" fillId="0" borderId="12" xfId="63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4" fillId="0" borderId="0" xfId="63" applyFont="1" applyFill="1">
      <alignment/>
      <protection/>
    </xf>
    <xf numFmtId="189" fontId="6" fillId="0" borderId="12" xfId="63" applyNumberFormat="1" applyFont="1" applyFill="1" applyBorder="1">
      <alignment/>
      <protection/>
    </xf>
    <xf numFmtId="190" fontId="13" fillId="0" borderId="13" xfId="0" applyNumberFormat="1" applyFont="1" applyFill="1" applyBorder="1" applyAlignment="1" applyProtection="1">
      <alignment horizontal="center"/>
      <protection/>
    </xf>
    <xf numFmtId="190" fontId="13" fillId="0" borderId="12" xfId="0" applyNumberFormat="1" applyFont="1" applyFill="1" applyBorder="1" applyAlignment="1" applyProtection="1">
      <alignment horizontal="center"/>
      <protection/>
    </xf>
    <xf numFmtId="190" fontId="9" fillId="0" borderId="12" xfId="0" applyNumberFormat="1" applyFont="1" applyFill="1" applyBorder="1" applyAlignment="1" applyProtection="1">
      <alignment/>
      <protection/>
    </xf>
    <xf numFmtId="190" fontId="9" fillId="0" borderId="12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/>
      <protection/>
    </xf>
    <xf numFmtId="190" fontId="9" fillId="0" borderId="14" xfId="0" applyNumberFormat="1" applyFont="1" applyFill="1" applyBorder="1" applyAlignment="1" applyProtection="1">
      <alignment/>
      <protection/>
    </xf>
    <xf numFmtId="190" fontId="13" fillId="0" borderId="12" xfId="0" applyNumberFormat="1" applyFont="1" applyFill="1" applyBorder="1" applyAlignment="1" applyProtection="1">
      <alignment horizontal="centerContinuous"/>
      <protection/>
    </xf>
    <xf numFmtId="190" fontId="9" fillId="0" borderId="15" xfId="0" applyNumberFormat="1" applyFont="1" applyFill="1" applyBorder="1" applyAlignment="1" applyProtection="1">
      <alignment/>
      <protection/>
    </xf>
    <xf numFmtId="0" fontId="5" fillId="0" borderId="0" xfId="63" applyFont="1" applyFill="1">
      <alignment/>
      <protection/>
    </xf>
    <xf numFmtId="0" fontId="7" fillId="0" borderId="15" xfId="63" applyFont="1" applyFill="1" applyBorder="1" applyAlignment="1">
      <alignment horizontal="center"/>
      <protection/>
    </xf>
    <xf numFmtId="0" fontId="15" fillId="0" borderId="16" xfId="63" applyFont="1" applyFill="1" applyBorder="1" applyAlignment="1">
      <alignment horizontal="center"/>
      <protection/>
    </xf>
    <xf numFmtId="0" fontId="15" fillId="0" borderId="17" xfId="63" applyFont="1" applyFill="1" applyBorder="1" applyAlignment="1">
      <alignment horizontal="center"/>
      <protection/>
    </xf>
    <xf numFmtId="0" fontId="15" fillId="0" borderId="18" xfId="63" applyFont="1" applyFill="1" applyBorder="1" applyAlignment="1">
      <alignment horizontal="center"/>
      <protection/>
    </xf>
    <xf numFmtId="0" fontId="15" fillId="0" borderId="4" xfId="63" applyFont="1" applyFill="1" applyBorder="1" applyAlignment="1">
      <alignment horizontal="center"/>
      <protection/>
    </xf>
    <xf numFmtId="0" fontId="7" fillId="0" borderId="0" xfId="63" applyFont="1" applyFill="1">
      <alignment/>
      <protection/>
    </xf>
    <xf numFmtId="189" fontId="6" fillId="0" borderId="13" xfId="63" applyNumberFormat="1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189" fontId="52" fillId="0" borderId="12" xfId="63" applyNumberFormat="1" applyFont="1" applyFill="1" applyBorder="1">
      <alignment/>
      <protection/>
    </xf>
    <xf numFmtId="0" fontId="53" fillId="0" borderId="0" xfId="63" applyFont="1" applyFill="1">
      <alignment/>
      <protection/>
    </xf>
    <xf numFmtId="0" fontId="52" fillId="0" borderId="0" xfId="63" applyFont="1" applyFill="1">
      <alignment/>
      <protection/>
    </xf>
    <xf numFmtId="189" fontId="53" fillId="0" borderId="12" xfId="63" applyNumberFormat="1" applyFont="1" applyFill="1" applyBorder="1">
      <alignment/>
      <protection/>
    </xf>
    <xf numFmtId="189" fontId="52" fillId="0" borderId="15" xfId="63" applyNumberFormat="1" applyFont="1" applyFill="1" applyBorder="1">
      <alignment/>
      <protection/>
    </xf>
    <xf numFmtId="190" fontId="13" fillId="0" borderId="13" xfId="60" applyNumberFormat="1" applyFont="1" applyFill="1" applyBorder="1" applyAlignment="1" applyProtection="1">
      <alignment horizontal="center"/>
      <protection/>
    </xf>
    <xf numFmtId="190" fontId="13" fillId="0" borderId="12" xfId="60" applyNumberFormat="1" applyFont="1" applyFill="1" applyBorder="1" applyAlignment="1" applyProtection="1">
      <alignment horizontal="center"/>
      <protection/>
    </xf>
    <xf numFmtId="190" fontId="9" fillId="0" borderId="12" xfId="60" applyNumberFormat="1" applyFont="1" applyFill="1" applyBorder="1" applyProtection="1">
      <alignment/>
      <protection/>
    </xf>
    <xf numFmtId="190" fontId="9" fillId="0" borderId="12" xfId="60" applyNumberFormat="1" applyFont="1" applyFill="1" applyBorder="1" applyAlignment="1" applyProtection="1">
      <alignment horizontal="left"/>
      <protection/>
    </xf>
    <xf numFmtId="1" fontId="6" fillId="0" borderId="12" xfId="63" applyNumberFormat="1" applyFont="1" applyFill="1" applyBorder="1">
      <alignment/>
      <protection/>
    </xf>
    <xf numFmtId="0" fontId="9" fillId="0" borderId="12" xfId="60" applyFont="1" applyFill="1" applyBorder="1" applyProtection="1">
      <alignment/>
      <protection/>
    </xf>
    <xf numFmtId="188" fontId="4" fillId="0" borderId="12" xfId="63" applyNumberFormat="1" applyFont="1" applyFill="1" applyBorder="1">
      <alignment/>
      <protection/>
    </xf>
    <xf numFmtId="189" fontId="4" fillId="0" borderId="15" xfId="63" applyNumberFormat="1" applyFont="1" applyFill="1" applyBorder="1">
      <alignment/>
      <protection/>
    </xf>
    <xf numFmtId="190" fontId="9" fillId="0" borderId="14" xfId="60" applyNumberFormat="1" applyFont="1" applyFill="1" applyBorder="1" applyProtection="1">
      <alignment/>
      <protection/>
    </xf>
    <xf numFmtId="189" fontId="14" fillId="0" borderId="12" xfId="63" applyNumberFormat="1" applyFont="1" applyFill="1" applyBorder="1">
      <alignment/>
      <protection/>
    </xf>
    <xf numFmtId="190" fontId="13" fillId="0" borderId="12" xfId="60" applyNumberFormat="1" applyFont="1" applyFill="1" applyBorder="1" applyAlignment="1" applyProtection="1">
      <alignment horizontal="centerContinuous"/>
      <protection/>
    </xf>
    <xf numFmtId="190" fontId="9" fillId="0" borderId="15" xfId="60" applyNumberFormat="1" applyFont="1" applyFill="1" applyBorder="1" applyProtection="1">
      <alignment/>
      <protection/>
    </xf>
    <xf numFmtId="1" fontId="4" fillId="0" borderId="15" xfId="63" applyNumberFormat="1" applyFont="1" applyFill="1" applyBorder="1">
      <alignment/>
      <protection/>
    </xf>
    <xf numFmtId="0" fontId="4" fillId="0" borderId="0" xfId="62" applyFont="1" applyFill="1" applyBorder="1">
      <alignment/>
      <protection/>
    </xf>
    <xf numFmtId="1" fontId="6" fillId="0" borderId="13" xfId="63" applyNumberFormat="1" applyFont="1" applyFill="1" applyBorder="1">
      <alignment/>
      <protection/>
    </xf>
    <xf numFmtId="1" fontId="9" fillId="0" borderId="12" xfId="63" applyNumberFormat="1" applyFont="1" applyFill="1" applyBorder="1">
      <alignment/>
      <protection/>
    </xf>
    <xf numFmtId="189" fontId="9" fillId="0" borderId="12" xfId="63" applyNumberFormat="1" applyFont="1" applyFill="1" applyBorder="1">
      <alignment/>
      <protection/>
    </xf>
    <xf numFmtId="189" fontId="13" fillId="0" borderId="12" xfId="63" applyNumberFormat="1" applyFont="1" applyFill="1" applyBorder="1">
      <alignment/>
      <protection/>
    </xf>
    <xf numFmtId="1" fontId="13" fillId="0" borderId="13" xfId="63" applyNumberFormat="1" applyFont="1" applyFill="1" applyBorder="1">
      <alignment/>
      <protection/>
    </xf>
    <xf numFmtId="1" fontId="13" fillId="0" borderId="12" xfId="63" applyNumberFormat="1" applyFont="1" applyFill="1" applyBorder="1">
      <alignment/>
      <protection/>
    </xf>
    <xf numFmtId="0" fontId="9" fillId="0" borderId="12" xfId="63" applyFont="1" applyFill="1" applyBorder="1">
      <alignment/>
      <protection/>
    </xf>
    <xf numFmtId="188" fontId="9" fillId="0" borderId="12" xfId="63" applyNumberFormat="1" applyFont="1" applyFill="1" applyBorder="1">
      <alignment/>
      <protection/>
    </xf>
    <xf numFmtId="1" fontId="9" fillId="0" borderId="15" xfId="63" applyNumberFormat="1" applyFont="1" applyFill="1" applyBorder="1">
      <alignment/>
      <protection/>
    </xf>
    <xf numFmtId="189" fontId="9" fillId="0" borderId="15" xfId="63" applyNumberFormat="1" applyFont="1" applyFill="1" applyBorder="1">
      <alignment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3" xfId="63" applyFont="1" applyFill="1" applyBorder="1" applyAlignment="1">
      <alignment horizontal="center" vertical="center" wrapText="1" shrinkToFit="1"/>
      <protection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11" fillId="0" borderId="16" xfId="63" applyFont="1" applyFill="1" applyBorder="1" applyAlignment="1">
      <alignment horizontal="center" vertical="center" wrapText="1"/>
      <protection/>
    </xf>
    <xf numFmtId="0" fontId="11" fillId="0" borderId="4" xfId="63" applyFont="1" applyFill="1" applyBorder="1" applyAlignment="1">
      <alignment horizontal="center" vertical="center" wrapText="1"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10" fillId="0" borderId="16" xfId="63" applyFont="1" applyFill="1" applyBorder="1" applyAlignment="1">
      <alignment horizontal="center" wrapText="1"/>
      <protection/>
    </xf>
    <xf numFmtId="0" fontId="10" fillId="0" borderId="4" xfId="63" applyFont="1" applyFill="1" applyBorder="1" applyAlignment="1">
      <alignment horizontal="center" wrapText="1"/>
      <protection/>
    </xf>
    <xf numFmtId="0" fontId="10" fillId="0" borderId="18" xfId="63" applyFont="1" applyFill="1" applyBorder="1" applyAlignment="1">
      <alignment horizontal="center" wrapText="1"/>
      <protection/>
    </xf>
    <xf numFmtId="0" fontId="10" fillId="0" borderId="16" xfId="63" applyFont="1" applyFill="1" applyBorder="1" applyAlignment="1">
      <alignment horizontal="center" vertical="center" wrapText="1"/>
      <protection/>
    </xf>
    <xf numFmtId="0" fontId="10" fillId="0" borderId="4" xfId="63" applyFont="1" applyFill="1" applyBorder="1" applyAlignment="1">
      <alignment horizontal="center" vertical="center" wrapText="1"/>
      <protection/>
    </xf>
    <xf numFmtId="0" fontId="10" fillId="0" borderId="18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4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2" xfId="63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9" xfId="63" applyFont="1" applyFill="1" applyBorder="1" applyAlignment="1">
      <alignment horizontal="center" vertical="center" wrapText="1"/>
      <protection/>
    </xf>
    <xf numFmtId="0" fontId="10" fillId="0" borderId="20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5" xfId="63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5" xfId="60" applyFont="1" applyFill="1" applyBorder="1" applyAlignment="1">
      <alignment horizont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12" fillId="0" borderId="4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3" fillId="0" borderId="12" xfId="60" applyFont="1" applyFill="1" applyBorder="1" applyAlignment="1">
      <alignment horizontal="center" vertical="center" wrapText="1"/>
      <protection/>
    </xf>
    <xf numFmtId="0" fontId="13" fillId="0" borderId="15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vertical="center" wrapText="1" shrinkToFit="1"/>
      <protection/>
    </xf>
    <xf numFmtId="0" fontId="9" fillId="0" borderId="15" xfId="60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Chinh thuc CN 1.10.2002" xfId="62"/>
    <cellStyle name="Normal_Chinh thuc CN 1.10.2002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Gia%20c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0.483</v>
          </cell>
          <cell r="BD7">
            <v>1.2</v>
          </cell>
          <cell r="BE7">
            <v>0.057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0.057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</v>
          </cell>
          <cell r="BD9">
            <v>1.2</v>
          </cell>
          <cell r="BE9">
            <v>0.057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0.483</v>
          </cell>
          <cell r="BD10">
            <v>1.2</v>
          </cell>
          <cell r="BE10">
            <v>0.057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0.057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</v>
          </cell>
          <cell r="BD12">
            <v>1.2</v>
          </cell>
          <cell r="BE12">
            <v>0.057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0.483</v>
          </cell>
          <cell r="K13">
            <v>1.62</v>
          </cell>
          <cell r="L13">
            <v>0.01</v>
          </cell>
          <cell r="BD13">
            <v>1.2</v>
          </cell>
          <cell r="BE13">
            <v>0.057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0.057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</v>
          </cell>
          <cell r="K15">
            <v>1.62</v>
          </cell>
          <cell r="L15">
            <v>0.01</v>
          </cell>
          <cell r="BD15">
            <v>1.2</v>
          </cell>
          <cell r="BE15">
            <v>0.057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0.483</v>
          </cell>
          <cell r="BD16">
            <v>1.2</v>
          </cell>
          <cell r="BE16">
            <v>0.057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0.057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</v>
          </cell>
          <cell r="BD18">
            <v>1.2</v>
          </cell>
          <cell r="BE18">
            <v>0.057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0.483</v>
          </cell>
          <cell r="K19">
            <v>1.16</v>
          </cell>
          <cell r="L19">
            <v>0.008</v>
          </cell>
          <cell r="BD19">
            <v>1.2</v>
          </cell>
          <cell r="BE19">
            <v>0.057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1.16</v>
          </cell>
          <cell r="L20">
            <v>0.008</v>
          </cell>
          <cell r="BD20">
            <v>1.2</v>
          </cell>
          <cell r="BE20">
            <v>0.057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</v>
          </cell>
          <cell r="K21">
            <v>1.16</v>
          </cell>
          <cell r="L21">
            <v>0.008</v>
          </cell>
          <cell r="BD21">
            <v>1.2</v>
          </cell>
          <cell r="BE21">
            <v>0.057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0.483</v>
          </cell>
          <cell r="BD22">
            <v>1.2</v>
          </cell>
          <cell r="BE22">
            <v>0.057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0.057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</v>
          </cell>
          <cell r="BD24">
            <v>1.2</v>
          </cell>
          <cell r="BE24">
            <v>0.057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0.483</v>
          </cell>
          <cell r="K25">
            <v>1.62</v>
          </cell>
          <cell r="L25">
            <v>0.01</v>
          </cell>
          <cell r="BD25">
            <v>1.2</v>
          </cell>
          <cell r="BE25">
            <v>0.057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0.057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</v>
          </cell>
          <cell r="K27">
            <v>1.62</v>
          </cell>
          <cell r="L27">
            <v>0.01</v>
          </cell>
          <cell r="BD27">
            <v>1.2</v>
          </cell>
          <cell r="BE27">
            <v>0.057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0.483</v>
          </cell>
          <cell r="K28">
            <v>1.16</v>
          </cell>
          <cell r="L28">
            <v>0.008</v>
          </cell>
          <cell r="BD28">
            <v>1.2</v>
          </cell>
          <cell r="BE28">
            <v>0.057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1.16</v>
          </cell>
          <cell r="L29">
            <v>0.008</v>
          </cell>
          <cell r="BD29">
            <v>1.2</v>
          </cell>
          <cell r="BE29">
            <v>0.057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</v>
          </cell>
          <cell r="K30">
            <v>1.16</v>
          </cell>
          <cell r="L30">
            <v>0.008</v>
          </cell>
          <cell r="BD30">
            <v>1.2</v>
          </cell>
          <cell r="BE30">
            <v>0.057</v>
          </cell>
          <cell r="BO30">
            <v>0.35</v>
          </cell>
        </row>
        <row r="31">
          <cell r="A31">
            <v>26</v>
          </cell>
          <cell r="B31" t="str">
            <v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0.483</v>
          </cell>
          <cell r="K31">
            <v>1.62</v>
          </cell>
          <cell r="L31">
            <v>0.01</v>
          </cell>
          <cell r="BD31">
            <v>1.2</v>
          </cell>
          <cell r="BE31">
            <v>0.057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0.057</v>
          </cell>
        </row>
        <row r="33">
          <cell r="A33">
            <v>28</v>
          </cell>
          <cell r="B33" t="str">
            <v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</v>
          </cell>
          <cell r="K33">
            <v>1.62</v>
          </cell>
          <cell r="L33">
            <v>0.01</v>
          </cell>
          <cell r="BD33">
            <v>1.2</v>
          </cell>
          <cell r="BE33">
            <v>0.057</v>
          </cell>
        </row>
        <row r="34">
          <cell r="A34">
            <v>29</v>
          </cell>
          <cell r="B34" t="str">
            <v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0.483</v>
          </cell>
          <cell r="K34">
            <v>1.62</v>
          </cell>
          <cell r="L34">
            <v>0.01</v>
          </cell>
          <cell r="BD34">
            <v>1.2</v>
          </cell>
          <cell r="BE34">
            <v>0.057</v>
          </cell>
          <cell r="BO34">
            <v>0.46</v>
          </cell>
        </row>
        <row r="35">
          <cell r="A35">
            <v>30</v>
          </cell>
          <cell r="B35" t="str">
            <v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0.057</v>
          </cell>
          <cell r="BO35">
            <v>0.46</v>
          </cell>
        </row>
        <row r="36">
          <cell r="A36">
            <v>31</v>
          </cell>
          <cell r="B36" t="str">
            <v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</v>
          </cell>
          <cell r="K36">
            <v>1.62</v>
          </cell>
          <cell r="L36">
            <v>0.01</v>
          </cell>
          <cell r="BD36">
            <v>1.2</v>
          </cell>
          <cell r="BE36">
            <v>0.057</v>
          </cell>
          <cell r="BO36">
            <v>0.46</v>
          </cell>
        </row>
        <row r="37">
          <cell r="A37">
            <v>32</v>
          </cell>
          <cell r="B37" t="str">
            <v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0.483</v>
          </cell>
          <cell r="K37">
            <v>0.5</v>
          </cell>
          <cell r="L37">
            <v>0.003</v>
          </cell>
          <cell r="BD37">
            <v>1.2</v>
          </cell>
          <cell r="BE37">
            <v>0.057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0.003</v>
          </cell>
          <cell r="BD38">
            <v>1.2</v>
          </cell>
          <cell r="BE38">
            <v>0.057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</v>
          </cell>
          <cell r="K39">
            <v>0.5</v>
          </cell>
          <cell r="L39">
            <v>0.003</v>
          </cell>
          <cell r="BD39">
            <v>1.2</v>
          </cell>
          <cell r="BE39">
            <v>0.057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0.483</v>
          </cell>
          <cell r="K40">
            <v>1.62</v>
          </cell>
          <cell r="L40">
            <v>0.01</v>
          </cell>
          <cell r="BD40">
            <v>1.2</v>
          </cell>
          <cell r="BE40">
            <v>0.057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0.057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</v>
          </cell>
          <cell r="K42">
            <v>1.62</v>
          </cell>
          <cell r="L42">
            <v>0.01</v>
          </cell>
          <cell r="BD42">
            <v>1.2</v>
          </cell>
          <cell r="BE42">
            <v>0.057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0.483</v>
          </cell>
          <cell r="K43">
            <v>0.5</v>
          </cell>
          <cell r="L43">
            <v>0.003</v>
          </cell>
          <cell r="BD43">
            <v>1.2</v>
          </cell>
          <cell r="BE43">
            <v>0.057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0.003</v>
          </cell>
          <cell r="BD44">
            <v>1.2</v>
          </cell>
          <cell r="BE44">
            <v>0.057</v>
          </cell>
          <cell r="BO44">
            <v>0.23</v>
          </cell>
        </row>
        <row r="45">
          <cell r="A45">
            <v>40</v>
          </cell>
          <cell r="B45" t="str">
            <v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</v>
          </cell>
          <cell r="K45">
            <v>0.5</v>
          </cell>
          <cell r="L45">
            <v>0.003</v>
          </cell>
          <cell r="BD45">
            <v>1.2</v>
          </cell>
          <cell r="BE45">
            <v>0.057</v>
          </cell>
          <cell r="BO45">
            <v>0.23</v>
          </cell>
        </row>
        <row r="46">
          <cell r="A46">
            <v>41</v>
          </cell>
          <cell r="B46" t="str">
            <v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0.483</v>
          </cell>
          <cell r="K46">
            <v>1.62</v>
          </cell>
          <cell r="L46">
            <v>0.01</v>
          </cell>
          <cell r="BD46">
            <v>1.2</v>
          </cell>
          <cell r="BE46">
            <v>0.057</v>
          </cell>
          <cell r="BO46">
            <v>0.46</v>
          </cell>
        </row>
        <row r="47">
          <cell r="A47">
            <v>42</v>
          </cell>
          <cell r="B47" t="str">
            <v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0.057</v>
          </cell>
          <cell r="BO47">
            <v>0.46</v>
          </cell>
        </row>
        <row r="48">
          <cell r="A48">
            <v>43</v>
          </cell>
          <cell r="B48" t="str">
            <v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</v>
          </cell>
          <cell r="K48">
            <v>1.62</v>
          </cell>
          <cell r="L48">
            <v>0.01</v>
          </cell>
          <cell r="BD48">
            <v>1.2</v>
          </cell>
          <cell r="BE48">
            <v>0.057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0.483</v>
          </cell>
          <cell r="BD49">
            <v>1.2</v>
          </cell>
          <cell r="BE49">
            <v>0.057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0.057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</v>
          </cell>
          <cell r="BD51">
            <v>1.2</v>
          </cell>
          <cell r="BE51">
            <v>0.057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0.483</v>
          </cell>
          <cell r="BD52">
            <v>1.2</v>
          </cell>
          <cell r="BE52">
            <v>0.057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0.057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</v>
          </cell>
          <cell r="BD54">
            <v>1.2</v>
          </cell>
          <cell r="BE54">
            <v>0.057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0.483</v>
          </cell>
          <cell r="V55">
            <v>0.51</v>
          </cell>
          <cell r="BD55">
            <v>1.2</v>
          </cell>
          <cell r="BE55">
            <v>0.057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0.057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</v>
          </cell>
          <cell r="V57">
            <v>0.51</v>
          </cell>
          <cell r="BD57">
            <v>1.2</v>
          </cell>
          <cell r="BE57">
            <v>0.057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66.71</v>
          </cell>
          <cell r="F58">
            <v>0.325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0.305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</v>
          </cell>
          <cell r="F61">
            <v>0.336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0.003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0.003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0.003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</v>
          </cell>
          <cell r="I67">
            <v>643</v>
          </cell>
          <cell r="K67">
            <v>0.5</v>
          </cell>
          <cell r="L67">
            <v>0.003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0.003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0.242</v>
          </cell>
          <cell r="I69">
            <v>643</v>
          </cell>
          <cell r="K69">
            <v>0.5</v>
          </cell>
          <cell r="L69">
            <v>0.003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0.242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</v>
          </cell>
          <cell r="G76">
            <v>0.328</v>
          </cell>
          <cell r="I76">
            <v>550</v>
          </cell>
          <cell r="J76">
            <v>26.92</v>
          </cell>
          <cell r="K76">
            <v>0.5</v>
          </cell>
          <cell r="L76">
            <v>0.003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</v>
          </cell>
          <cell r="G77">
            <v>0.319</v>
          </cell>
          <cell r="I77">
            <v>550</v>
          </cell>
          <cell r="J77">
            <v>19.52</v>
          </cell>
          <cell r="K77">
            <v>0.5</v>
          </cell>
          <cell r="L77">
            <v>0.003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0.003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66.71</v>
          </cell>
          <cell r="F79">
            <v>0.325</v>
          </cell>
          <cell r="I79">
            <v>550</v>
          </cell>
          <cell r="K79">
            <v>0.5</v>
          </cell>
          <cell r="L79">
            <v>0.003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0.003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0.305</v>
          </cell>
          <cell r="I81">
            <v>550</v>
          </cell>
          <cell r="K81">
            <v>0.5</v>
          </cell>
          <cell r="L81">
            <v>0.003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</v>
          </cell>
          <cell r="G82">
            <v>0.328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</v>
          </cell>
          <cell r="G83">
            <v>0.319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66.71</v>
          </cell>
          <cell r="F85">
            <v>0.325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0.305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36.3</v>
          </cell>
          <cell r="G88">
            <v>0.339</v>
          </cell>
          <cell r="I88">
            <v>539</v>
          </cell>
          <cell r="J88">
            <v>27.85</v>
          </cell>
          <cell r="K88">
            <v>0.4</v>
          </cell>
          <cell r="L88">
            <v>0.0024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0.0024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</v>
          </cell>
          <cell r="I90">
            <v>539</v>
          </cell>
          <cell r="J90">
            <v>13.46</v>
          </cell>
          <cell r="K90">
            <v>0.4</v>
          </cell>
          <cell r="L90">
            <v>0.0024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</v>
          </cell>
          <cell r="F91">
            <v>0.336</v>
          </cell>
          <cell r="I91">
            <v>539</v>
          </cell>
          <cell r="K91">
            <v>0.4</v>
          </cell>
          <cell r="L91">
            <v>0.0024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0.0024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0.0024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36.3</v>
          </cell>
          <cell r="G94">
            <v>0.339</v>
          </cell>
          <cell r="I94">
            <v>539</v>
          </cell>
          <cell r="J94">
            <v>27.85</v>
          </cell>
          <cell r="K94">
            <v>1.16</v>
          </cell>
          <cell r="L94">
            <v>0.008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</v>
          </cell>
          <cell r="G95">
            <v>0.33</v>
          </cell>
          <cell r="I95">
            <v>539</v>
          </cell>
          <cell r="J95">
            <v>20.2</v>
          </cell>
          <cell r="K95">
            <v>1.16</v>
          </cell>
          <cell r="L95">
            <v>0.008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</v>
          </cell>
          <cell r="I96">
            <v>539</v>
          </cell>
          <cell r="J96">
            <v>13.46</v>
          </cell>
          <cell r="K96">
            <v>1.16</v>
          </cell>
          <cell r="L96">
            <v>0.008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</v>
          </cell>
          <cell r="F97">
            <v>0.336</v>
          </cell>
          <cell r="I97">
            <v>539</v>
          </cell>
          <cell r="K97">
            <v>1.16</v>
          </cell>
          <cell r="L97">
            <v>0.008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1.16</v>
          </cell>
          <cell r="L98">
            <v>0.008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1.16</v>
          </cell>
          <cell r="L99">
            <v>0.008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36.3</v>
          </cell>
          <cell r="G100">
            <v>0.339</v>
          </cell>
          <cell r="I100">
            <v>539</v>
          </cell>
          <cell r="J100">
            <v>27.85</v>
          </cell>
          <cell r="K100">
            <v>0.5</v>
          </cell>
          <cell r="L100">
            <v>0.003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0.003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</v>
          </cell>
          <cell r="I102">
            <v>539</v>
          </cell>
          <cell r="J102">
            <v>13.46</v>
          </cell>
          <cell r="K102">
            <v>0.5</v>
          </cell>
          <cell r="L102">
            <v>0.003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</v>
          </cell>
          <cell r="F103">
            <v>0.336</v>
          </cell>
          <cell r="I103">
            <v>539</v>
          </cell>
          <cell r="K103">
            <v>0.5</v>
          </cell>
          <cell r="L103">
            <v>0.003</v>
          </cell>
          <cell r="BO103">
            <v>0.003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0.003</v>
          </cell>
          <cell r="BO104">
            <v>0.003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0.003</v>
          </cell>
          <cell r="BO105">
            <v>0.003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36.3</v>
          </cell>
          <cell r="G106">
            <v>0.339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</v>
          </cell>
          <cell r="F109">
            <v>0.336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</v>
          </cell>
          <cell r="G112">
            <v>0.328</v>
          </cell>
          <cell r="I112">
            <v>550</v>
          </cell>
          <cell r="J112">
            <v>26.92</v>
          </cell>
          <cell r="K112">
            <v>0.5</v>
          </cell>
          <cell r="L112">
            <v>0.003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</v>
          </cell>
          <cell r="G113">
            <v>0.319</v>
          </cell>
          <cell r="I113">
            <v>550</v>
          </cell>
          <cell r="J113">
            <v>19.52</v>
          </cell>
          <cell r="K113">
            <v>0.5</v>
          </cell>
          <cell r="L113">
            <v>0.003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0.003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66.71</v>
          </cell>
          <cell r="F115">
            <v>0.325</v>
          </cell>
          <cell r="I115">
            <v>550</v>
          </cell>
          <cell r="K115">
            <v>0.5</v>
          </cell>
          <cell r="L115">
            <v>0.003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0.003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0.305</v>
          </cell>
          <cell r="I117">
            <v>550</v>
          </cell>
          <cell r="K117">
            <v>0.5</v>
          </cell>
          <cell r="L117">
            <v>0.003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</v>
          </cell>
          <cell r="G118">
            <v>0.328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</v>
          </cell>
          <cell r="G119">
            <v>0.319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66.71</v>
          </cell>
          <cell r="F121">
            <v>0.325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0.305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36.3</v>
          </cell>
          <cell r="G124">
            <v>0.339</v>
          </cell>
          <cell r="I124">
            <v>539</v>
          </cell>
          <cell r="K124">
            <v>0.4</v>
          </cell>
          <cell r="L124">
            <v>0.0024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</v>
          </cell>
          <cell r="G125">
            <v>0.33</v>
          </cell>
          <cell r="I125">
            <v>539</v>
          </cell>
          <cell r="K125">
            <v>0.4</v>
          </cell>
          <cell r="L125">
            <v>0.0024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</v>
          </cell>
          <cell r="I126">
            <v>539</v>
          </cell>
          <cell r="K126">
            <v>0.4</v>
          </cell>
          <cell r="L126">
            <v>0.0024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</v>
          </cell>
          <cell r="I127">
            <v>539</v>
          </cell>
          <cell r="K127">
            <v>0.4</v>
          </cell>
          <cell r="L127">
            <v>0.0024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0.0024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0.0024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</v>
          </cell>
          <cell r="I130">
            <v>539</v>
          </cell>
          <cell r="K130">
            <v>1.16</v>
          </cell>
          <cell r="L130">
            <v>0.008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1.16</v>
          </cell>
          <cell r="L131">
            <v>0.008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</v>
          </cell>
          <cell r="I132">
            <v>539</v>
          </cell>
          <cell r="K132">
            <v>1.16</v>
          </cell>
          <cell r="L132">
            <v>0.008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</v>
          </cell>
          <cell r="I133">
            <v>539</v>
          </cell>
          <cell r="K133">
            <v>1.16</v>
          </cell>
          <cell r="L133">
            <v>0.008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1.16</v>
          </cell>
          <cell r="L134">
            <v>0.008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1.16</v>
          </cell>
          <cell r="L135">
            <v>0.008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>  </v>
          </cell>
          <cell r="I136">
            <v>550</v>
          </cell>
          <cell r="J136">
            <v>18.85</v>
          </cell>
          <cell r="L136">
            <v>0.06</v>
          </cell>
          <cell r="M136">
            <v>0.55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</v>
          </cell>
          <cell r="I138">
            <v>550</v>
          </cell>
          <cell r="L138">
            <v>0.06</v>
          </cell>
          <cell r="M138">
            <v>0.55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0.305</v>
          </cell>
          <cell r="I140">
            <v>550</v>
          </cell>
          <cell r="L140">
            <v>0.06</v>
          </cell>
          <cell r="M140">
            <v>0.55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</v>
          </cell>
          <cell r="G141">
            <v>65.26</v>
          </cell>
          <cell r="I141">
            <v>560</v>
          </cell>
          <cell r="J141">
            <v>19.52</v>
          </cell>
          <cell r="L141">
            <v>0.06</v>
          </cell>
          <cell r="M141">
            <v>0.55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</v>
          </cell>
          <cell r="I143">
            <v>560</v>
          </cell>
          <cell r="L143">
            <v>0.06</v>
          </cell>
          <cell r="M143">
            <v>0.55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0.305</v>
          </cell>
          <cell r="I145">
            <v>560</v>
          </cell>
          <cell r="L145">
            <v>0.06</v>
          </cell>
          <cell r="M145">
            <v>0.55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</v>
          </cell>
          <cell r="L146">
            <v>0.004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0.004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</v>
          </cell>
          <cell r="I148">
            <v>573</v>
          </cell>
          <cell r="L148">
            <v>0.004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0.004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0.305</v>
          </cell>
          <cell r="I150">
            <v>573</v>
          </cell>
          <cell r="L150">
            <v>0.004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</v>
          </cell>
          <cell r="L151">
            <v>0.015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0.015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</v>
          </cell>
          <cell r="I153">
            <v>573</v>
          </cell>
          <cell r="L153">
            <v>0.015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0.015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0.305</v>
          </cell>
          <cell r="I155">
            <v>573</v>
          </cell>
          <cell r="L155">
            <v>0.015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272.65</v>
          </cell>
          <cell r="F157">
            <v>0.494</v>
          </cell>
          <cell r="O157">
            <v>0.906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272.65</v>
          </cell>
          <cell r="F159">
            <v>0.494</v>
          </cell>
          <cell r="O159">
            <v>0.906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272.65</v>
          </cell>
          <cell r="F160">
            <v>0.494</v>
          </cell>
          <cell r="O160">
            <v>0.906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0.469</v>
          </cell>
          <cell r="O161">
            <v>0.896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288.03</v>
          </cell>
          <cell r="F163">
            <v>0.49</v>
          </cell>
          <cell r="P163">
            <v>0.904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</v>
          </cell>
          <cell r="P164">
            <v>0.889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272.65</v>
          </cell>
          <cell r="F166">
            <v>0.494</v>
          </cell>
          <cell r="L166">
            <v>0.015</v>
          </cell>
          <cell r="M166">
            <v>0.122</v>
          </cell>
          <cell r="O166">
            <v>0.906</v>
          </cell>
          <cell r="Q166">
            <v>0.603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0.469</v>
          </cell>
          <cell r="L167">
            <v>0.015</v>
          </cell>
          <cell r="M167">
            <v>0.122</v>
          </cell>
          <cell r="O167">
            <v>0.896</v>
          </cell>
          <cell r="Q167">
            <v>0.603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</v>
          </cell>
          <cell r="L168">
            <v>0.015</v>
          </cell>
          <cell r="M168">
            <v>0.122</v>
          </cell>
          <cell r="O168">
            <v>0.879</v>
          </cell>
          <cell r="Q168">
            <v>0.603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288.03</v>
          </cell>
          <cell r="F169">
            <v>0.49</v>
          </cell>
          <cell r="L169">
            <v>0.015</v>
          </cell>
          <cell r="M169">
            <v>0.122</v>
          </cell>
          <cell r="P169">
            <v>0.904</v>
          </cell>
          <cell r="Q169">
            <v>0.603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</v>
          </cell>
          <cell r="L170">
            <v>0.015</v>
          </cell>
          <cell r="M170">
            <v>0.122</v>
          </cell>
          <cell r="P170">
            <v>0.889</v>
          </cell>
          <cell r="Q170">
            <v>0.603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0.015</v>
          </cell>
          <cell r="M171">
            <v>0.122</v>
          </cell>
          <cell r="P171">
            <v>0.879</v>
          </cell>
          <cell r="Q171">
            <v>0.603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288.03</v>
          </cell>
          <cell r="F172">
            <v>0.49</v>
          </cell>
          <cell r="P172">
            <v>0.904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</v>
          </cell>
          <cell r="P173">
            <v>0.889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</v>
          </cell>
          <cell r="P175">
            <v>0.883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272.65</v>
          </cell>
          <cell r="F176">
            <v>0.494</v>
          </cell>
          <cell r="O176">
            <v>0.906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0.469</v>
          </cell>
          <cell r="O177">
            <v>0.896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0.411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288.03</v>
          </cell>
          <cell r="F180">
            <v>0.49</v>
          </cell>
          <cell r="P180">
            <v>0.904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</v>
          </cell>
          <cell r="P181">
            <v>0.889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</v>
          </cell>
          <cell r="P183">
            <v>0.883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272.65</v>
          </cell>
          <cell r="F184">
            <v>0.494</v>
          </cell>
          <cell r="O184">
            <v>0.906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0.469</v>
          </cell>
          <cell r="O185">
            <v>0.896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0.411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288.03</v>
          </cell>
          <cell r="F188">
            <v>0.49</v>
          </cell>
          <cell r="L188">
            <v>0.049</v>
          </cell>
          <cell r="M188">
            <v>0.199</v>
          </cell>
          <cell r="P188">
            <v>0.904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</v>
          </cell>
          <cell r="L189">
            <v>0.049</v>
          </cell>
          <cell r="M189">
            <v>0.199</v>
          </cell>
          <cell r="P189">
            <v>0.889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0.049</v>
          </cell>
          <cell r="M190">
            <v>0.199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</v>
          </cell>
          <cell r="L191">
            <v>0.049</v>
          </cell>
          <cell r="M191">
            <v>0.199</v>
          </cell>
          <cell r="P191">
            <v>0.883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272.65</v>
          </cell>
          <cell r="F192">
            <v>0.494</v>
          </cell>
          <cell r="L192">
            <v>0.049</v>
          </cell>
          <cell r="M192">
            <v>0.199</v>
          </cell>
          <cell r="O192">
            <v>0.906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0.469</v>
          </cell>
          <cell r="L193">
            <v>0.049</v>
          </cell>
          <cell r="M193">
            <v>0.199</v>
          </cell>
          <cell r="O193">
            <v>0.896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</v>
          </cell>
          <cell r="L194">
            <v>0.049</v>
          </cell>
          <cell r="M194">
            <v>0.199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0.411</v>
          </cell>
          <cell r="L195">
            <v>0.049</v>
          </cell>
          <cell r="M195">
            <v>0.199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288.03</v>
          </cell>
          <cell r="F196">
            <v>0.49</v>
          </cell>
          <cell r="L196">
            <v>0.02</v>
          </cell>
          <cell r="M196">
            <v>0.048</v>
          </cell>
          <cell r="P196">
            <v>0.904</v>
          </cell>
          <cell r="Q196">
            <v>0.352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</v>
          </cell>
          <cell r="L197">
            <v>0.02</v>
          </cell>
          <cell r="M197">
            <v>0.048</v>
          </cell>
          <cell r="P197">
            <v>0.889</v>
          </cell>
          <cell r="Q197">
            <v>0.352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0.048</v>
          </cell>
          <cell r="P198">
            <v>0.879</v>
          </cell>
          <cell r="Q198">
            <v>0.352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</v>
          </cell>
          <cell r="L199">
            <v>0.02</v>
          </cell>
          <cell r="M199">
            <v>0.048</v>
          </cell>
          <cell r="P199">
            <v>0.883</v>
          </cell>
          <cell r="Q199">
            <v>0.352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272.65</v>
          </cell>
          <cell r="F200">
            <v>0.494</v>
          </cell>
          <cell r="L200">
            <v>0.02</v>
          </cell>
          <cell r="M200">
            <v>0.048</v>
          </cell>
          <cell r="O200">
            <v>0.906</v>
          </cell>
          <cell r="Q200">
            <v>0.352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0.469</v>
          </cell>
          <cell r="L201">
            <v>0.02</v>
          </cell>
          <cell r="M201">
            <v>0.048</v>
          </cell>
          <cell r="O201">
            <v>0.896</v>
          </cell>
          <cell r="Q201">
            <v>0.352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</v>
          </cell>
          <cell r="L202">
            <v>0.02</v>
          </cell>
          <cell r="M202">
            <v>0.048</v>
          </cell>
          <cell r="O202">
            <v>0.879</v>
          </cell>
          <cell r="Q202">
            <v>0.352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0.411</v>
          </cell>
          <cell r="L203">
            <v>0.02</v>
          </cell>
          <cell r="M203">
            <v>0.048</v>
          </cell>
          <cell r="O203">
            <v>0.879</v>
          </cell>
          <cell r="Q203">
            <v>0.352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288.03</v>
          </cell>
          <cell r="F204">
            <v>0.49</v>
          </cell>
          <cell r="L204">
            <v>0.049</v>
          </cell>
          <cell r="M204">
            <v>0.199</v>
          </cell>
          <cell r="P204">
            <v>0.904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</v>
          </cell>
          <cell r="L205">
            <v>0.049</v>
          </cell>
          <cell r="M205">
            <v>0.199</v>
          </cell>
          <cell r="P205">
            <v>0.889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0.049</v>
          </cell>
          <cell r="M206">
            <v>0.199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</v>
          </cell>
          <cell r="L207">
            <v>0.049</v>
          </cell>
          <cell r="M207">
            <v>0.199</v>
          </cell>
          <cell r="P207">
            <v>0.883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272.65</v>
          </cell>
          <cell r="F208">
            <v>0.494</v>
          </cell>
          <cell r="L208">
            <v>0.049</v>
          </cell>
          <cell r="M208">
            <v>0.199</v>
          </cell>
          <cell r="O208">
            <v>0.906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0.469</v>
          </cell>
          <cell r="L209">
            <v>0.049</v>
          </cell>
          <cell r="M209">
            <v>0.199</v>
          </cell>
          <cell r="O209">
            <v>0.896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</v>
          </cell>
          <cell r="L210">
            <v>0.049</v>
          </cell>
          <cell r="M210">
            <v>0.199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0.411</v>
          </cell>
          <cell r="L211">
            <v>0.049</v>
          </cell>
          <cell r="M211">
            <v>0.199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288.03</v>
          </cell>
          <cell r="F212">
            <v>0.49</v>
          </cell>
          <cell r="L212">
            <v>0.049</v>
          </cell>
          <cell r="M212">
            <v>0.199</v>
          </cell>
          <cell r="P212">
            <v>0.904</v>
          </cell>
          <cell r="Q212">
            <v>0.352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</v>
          </cell>
          <cell r="L213">
            <v>0.049</v>
          </cell>
          <cell r="M213">
            <v>0.199</v>
          </cell>
          <cell r="P213">
            <v>0.889</v>
          </cell>
          <cell r="Q213">
            <v>0.352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0.049</v>
          </cell>
          <cell r="M214">
            <v>0.199</v>
          </cell>
          <cell r="P214">
            <v>0.879</v>
          </cell>
          <cell r="Q214">
            <v>0.352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</v>
          </cell>
          <cell r="L215">
            <v>0.049</v>
          </cell>
          <cell r="M215">
            <v>0.199</v>
          </cell>
          <cell r="P215">
            <v>0.883</v>
          </cell>
          <cell r="Q215">
            <v>0.352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272.65</v>
          </cell>
          <cell r="F216">
            <v>0.494</v>
          </cell>
          <cell r="L216">
            <v>0.049</v>
          </cell>
          <cell r="M216">
            <v>0.199</v>
          </cell>
          <cell r="O216">
            <v>0.906</v>
          </cell>
          <cell r="Q216">
            <v>0.352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0.469</v>
          </cell>
          <cell r="L217">
            <v>0.049</v>
          </cell>
          <cell r="M217">
            <v>0.199</v>
          </cell>
          <cell r="O217">
            <v>0.896</v>
          </cell>
          <cell r="Q217">
            <v>0.352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</v>
          </cell>
          <cell r="L218">
            <v>0.049</v>
          </cell>
          <cell r="M218">
            <v>0.199</v>
          </cell>
          <cell r="O218">
            <v>0.879</v>
          </cell>
          <cell r="Q218">
            <v>0.352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0.411</v>
          </cell>
          <cell r="L219">
            <v>0.049</v>
          </cell>
          <cell r="M219">
            <v>0.199</v>
          </cell>
          <cell r="O219">
            <v>0.879</v>
          </cell>
          <cell r="Q219">
            <v>0.352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288.03</v>
          </cell>
          <cell r="F220">
            <v>0.49</v>
          </cell>
          <cell r="L220">
            <v>0.02</v>
          </cell>
          <cell r="M220">
            <v>0.048</v>
          </cell>
          <cell r="P220">
            <v>0.904</v>
          </cell>
          <cell r="Q220">
            <v>0.352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</v>
          </cell>
          <cell r="L221">
            <v>0.02</v>
          </cell>
          <cell r="M221">
            <v>0.048</v>
          </cell>
          <cell r="P221">
            <v>0.889</v>
          </cell>
          <cell r="Q221">
            <v>0.352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0.048</v>
          </cell>
          <cell r="P222">
            <v>0.879</v>
          </cell>
          <cell r="Q222">
            <v>0.352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</v>
          </cell>
          <cell r="L223">
            <v>0.02</v>
          </cell>
          <cell r="M223">
            <v>0.048</v>
          </cell>
          <cell r="P223">
            <v>0.883</v>
          </cell>
          <cell r="Q223">
            <v>0.352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272.65</v>
          </cell>
          <cell r="F224">
            <v>0.494</v>
          </cell>
          <cell r="L224">
            <v>0.02</v>
          </cell>
          <cell r="M224">
            <v>0.048</v>
          </cell>
          <cell r="O224">
            <v>0.906</v>
          </cell>
          <cell r="Q224">
            <v>0.352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0.469</v>
          </cell>
          <cell r="L225">
            <v>0.02</v>
          </cell>
          <cell r="M225">
            <v>0.048</v>
          </cell>
          <cell r="O225">
            <v>0.896</v>
          </cell>
          <cell r="Q225">
            <v>0.352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</v>
          </cell>
          <cell r="L226">
            <v>0.02</v>
          </cell>
          <cell r="M226">
            <v>0.048</v>
          </cell>
          <cell r="O226">
            <v>0.879</v>
          </cell>
          <cell r="Q226">
            <v>0.352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0.411</v>
          </cell>
          <cell r="L227">
            <v>0.02</v>
          </cell>
          <cell r="M227">
            <v>0.048</v>
          </cell>
          <cell r="O227">
            <v>0.879</v>
          </cell>
          <cell r="Q227">
            <v>0.352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288.03</v>
          </cell>
          <cell r="F228">
            <v>0.49</v>
          </cell>
          <cell r="P228">
            <v>0.904</v>
          </cell>
          <cell r="BQ22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cscl"/>
      <sheetName val="CT 1.10.08DC C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2" sqref="I12"/>
    </sheetView>
  </sheetViews>
  <sheetFormatPr defaultColWidth="8.66015625" defaultRowHeight="18"/>
  <cols>
    <col min="1" max="1" width="21.33203125" style="4" bestFit="1" customWidth="1"/>
    <col min="2" max="48" width="8.83203125" style="4" customWidth="1"/>
    <col min="49" max="70" width="0" style="4" hidden="1" customWidth="1"/>
    <col min="71" max="16384" width="8.83203125" style="4" customWidth="1"/>
  </cols>
  <sheetData>
    <row r="1" ht="21.75">
      <c r="A1" s="14"/>
    </row>
    <row r="2" spans="1:69" ht="20.25">
      <c r="A2" s="73"/>
      <c r="B2" s="68" t="s">
        <v>21</v>
      </c>
      <c r="C2" s="69"/>
      <c r="D2" s="69"/>
      <c r="E2" s="69"/>
      <c r="F2" s="69"/>
      <c r="G2" s="69"/>
      <c r="H2" s="69"/>
      <c r="I2" s="70"/>
      <c r="J2" s="76" t="s">
        <v>22</v>
      </c>
      <c r="K2" s="68" t="s">
        <v>9</v>
      </c>
      <c r="L2" s="71"/>
      <c r="M2" s="71"/>
      <c r="N2" s="71"/>
      <c r="O2" s="72"/>
      <c r="P2" s="68" t="s">
        <v>9</v>
      </c>
      <c r="Q2" s="71"/>
      <c r="R2" s="71"/>
      <c r="S2" s="71"/>
      <c r="T2" s="71"/>
      <c r="U2" s="72"/>
      <c r="V2" s="68" t="s">
        <v>9</v>
      </c>
      <c r="W2" s="71"/>
      <c r="X2" s="71"/>
      <c r="Y2" s="71"/>
      <c r="Z2" s="72"/>
      <c r="AA2" s="68" t="s">
        <v>9</v>
      </c>
      <c r="AB2" s="71"/>
      <c r="AC2" s="71"/>
      <c r="AD2" s="71"/>
      <c r="AE2" s="72"/>
      <c r="AF2" s="68" t="s">
        <v>9</v>
      </c>
      <c r="AG2" s="71"/>
      <c r="AH2" s="71"/>
      <c r="AI2" s="71"/>
      <c r="AJ2" s="71"/>
      <c r="AK2" s="71"/>
      <c r="AL2" s="72"/>
      <c r="AM2" s="68" t="s">
        <v>90</v>
      </c>
      <c r="AN2" s="69"/>
      <c r="AO2" s="69"/>
      <c r="AP2" s="70"/>
      <c r="AQ2" s="68" t="s">
        <v>90</v>
      </c>
      <c r="AR2" s="69"/>
      <c r="AS2" s="69"/>
      <c r="AT2" s="69"/>
      <c r="AU2" s="69"/>
      <c r="AV2" s="70"/>
      <c r="AW2" s="68" t="s">
        <v>91</v>
      </c>
      <c r="AX2" s="69"/>
      <c r="AY2" s="69"/>
      <c r="AZ2" s="69"/>
      <c r="BA2" s="69"/>
      <c r="BB2" s="70"/>
      <c r="BC2" s="68" t="s">
        <v>91</v>
      </c>
      <c r="BD2" s="69"/>
      <c r="BE2" s="69"/>
      <c r="BF2" s="69"/>
      <c r="BG2" s="69"/>
      <c r="BH2" s="69"/>
      <c r="BI2" s="69"/>
      <c r="BJ2" s="70"/>
      <c r="BK2" s="68" t="s">
        <v>91</v>
      </c>
      <c r="BL2" s="69"/>
      <c r="BM2" s="69"/>
      <c r="BN2" s="69"/>
      <c r="BO2" s="69"/>
      <c r="BP2" s="69"/>
      <c r="BQ2" s="70"/>
    </row>
    <row r="3" spans="1:69" ht="16.5" customHeight="1">
      <c r="A3" s="74"/>
      <c r="B3" s="79" t="s">
        <v>22</v>
      </c>
      <c r="C3" s="82" t="s">
        <v>0</v>
      </c>
      <c r="D3" s="83"/>
      <c r="E3" s="84"/>
      <c r="F3" s="79" t="s">
        <v>92</v>
      </c>
      <c r="G3" s="79" t="s">
        <v>93</v>
      </c>
      <c r="H3" s="87" t="s">
        <v>117</v>
      </c>
      <c r="I3" s="87" t="s">
        <v>118</v>
      </c>
      <c r="J3" s="77"/>
      <c r="K3" s="59" t="s">
        <v>83</v>
      </c>
      <c r="L3" s="60"/>
      <c r="M3" s="60"/>
      <c r="N3" s="60"/>
      <c r="O3" s="61"/>
      <c r="P3" s="59" t="s">
        <v>83</v>
      </c>
      <c r="Q3" s="60"/>
      <c r="R3" s="60"/>
      <c r="S3" s="60"/>
      <c r="T3" s="60"/>
      <c r="U3" s="61"/>
      <c r="V3" s="59" t="s">
        <v>84</v>
      </c>
      <c r="W3" s="60"/>
      <c r="X3" s="60"/>
      <c r="Y3" s="60"/>
      <c r="Z3" s="61"/>
      <c r="AA3" s="59" t="s">
        <v>19</v>
      </c>
      <c r="AB3" s="60"/>
      <c r="AC3" s="60"/>
      <c r="AD3" s="60"/>
      <c r="AE3" s="61"/>
      <c r="AF3" s="59" t="s">
        <v>94</v>
      </c>
      <c r="AG3" s="60"/>
      <c r="AH3" s="60"/>
      <c r="AI3" s="60"/>
      <c r="AJ3" s="61"/>
      <c r="AK3" s="53" t="s">
        <v>17</v>
      </c>
      <c r="AL3" s="53" t="s">
        <v>95</v>
      </c>
      <c r="AM3" s="59" t="s">
        <v>96</v>
      </c>
      <c r="AN3" s="60"/>
      <c r="AO3" s="60"/>
      <c r="AP3" s="61"/>
      <c r="AQ3" s="59" t="s">
        <v>97</v>
      </c>
      <c r="AR3" s="60"/>
      <c r="AS3" s="61"/>
      <c r="AT3" s="59" t="s">
        <v>98</v>
      </c>
      <c r="AU3" s="60"/>
      <c r="AV3" s="61"/>
      <c r="AW3" s="62" t="s">
        <v>0</v>
      </c>
      <c r="AX3" s="63"/>
      <c r="AY3" s="63"/>
      <c r="AZ3" s="63"/>
      <c r="BA3" s="63"/>
      <c r="BB3" s="64"/>
      <c r="BC3" s="65" t="s">
        <v>0</v>
      </c>
      <c r="BD3" s="66"/>
      <c r="BE3" s="66"/>
      <c r="BF3" s="66"/>
      <c r="BG3" s="66"/>
      <c r="BH3" s="66"/>
      <c r="BI3" s="66"/>
      <c r="BJ3" s="67"/>
      <c r="BK3" s="65" t="s">
        <v>0</v>
      </c>
      <c r="BL3" s="66"/>
      <c r="BM3" s="66"/>
      <c r="BN3" s="66"/>
      <c r="BO3" s="67"/>
      <c r="BP3" s="53" t="s">
        <v>99</v>
      </c>
      <c r="BQ3" s="53" t="s">
        <v>100</v>
      </c>
    </row>
    <row r="4" spans="1:69" ht="16.5" customHeight="1">
      <c r="A4" s="74"/>
      <c r="B4" s="80"/>
      <c r="C4" s="53" t="s">
        <v>23</v>
      </c>
      <c r="D4" s="53" t="s">
        <v>101</v>
      </c>
      <c r="E4" s="53" t="s">
        <v>11</v>
      </c>
      <c r="F4" s="85"/>
      <c r="G4" s="80"/>
      <c r="H4" s="79"/>
      <c r="I4" s="79"/>
      <c r="J4" s="77"/>
      <c r="K4" s="65" t="s">
        <v>0</v>
      </c>
      <c r="L4" s="66"/>
      <c r="M4" s="66"/>
      <c r="N4" s="66"/>
      <c r="O4" s="67"/>
      <c r="P4" s="65" t="s">
        <v>0</v>
      </c>
      <c r="Q4" s="66"/>
      <c r="R4" s="66"/>
      <c r="S4" s="66"/>
      <c r="T4" s="66"/>
      <c r="U4" s="67"/>
      <c r="V4" s="65" t="s">
        <v>0</v>
      </c>
      <c r="W4" s="66"/>
      <c r="X4" s="66"/>
      <c r="Y4" s="66"/>
      <c r="Z4" s="67"/>
      <c r="AA4" s="65" t="s">
        <v>0</v>
      </c>
      <c r="AB4" s="66"/>
      <c r="AC4" s="66"/>
      <c r="AD4" s="66"/>
      <c r="AE4" s="67"/>
      <c r="AF4" s="65" t="s">
        <v>0</v>
      </c>
      <c r="AG4" s="66"/>
      <c r="AH4" s="66"/>
      <c r="AI4" s="66"/>
      <c r="AJ4" s="67"/>
      <c r="AK4" s="54"/>
      <c r="AL4" s="54"/>
      <c r="AM4" s="56" t="s">
        <v>102</v>
      </c>
      <c r="AN4" s="56" t="s">
        <v>16</v>
      </c>
      <c r="AO4" s="56" t="s">
        <v>17</v>
      </c>
      <c r="AP4" s="56" t="s">
        <v>95</v>
      </c>
      <c r="AQ4" s="56" t="s">
        <v>102</v>
      </c>
      <c r="AR4" s="56" t="s">
        <v>16</v>
      </c>
      <c r="AS4" s="56" t="s">
        <v>17</v>
      </c>
      <c r="AT4" s="56" t="s">
        <v>102</v>
      </c>
      <c r="AU4" s="56" t="s">
        <v>16</v>
      </c>
      <c r="AV4" s="56" t="s">
        <v>17</v>
      </c>
      <c r="AW4" s="56" t="s">
        <v>103</v>
      </c>
      <c r="AX4" s="56" t="s">
        <v>17</v>
      </c>
      <c r="AY4" s="56" t="s">
        <v>104</v>
      </c>
      <c r="AZ4" s="56" t="s">
        <v>17</v>
      </c>
      <c r="BA4" s="56" t="s">
        <v>13</v>
      </c>
      <c r="BB4" s="56" t="s">
        <v>17</v>
      </c>
      <c r="BC4" s="56" t="s">
        <v>105</v>
      </c>
      <c r="BD4" s="56" t="s">
        <v>17</v>
      </c>
      <c r="BE4" s="56" t="s">
        <v>15</v>
      </c>
      <c r="BF4" s="56" t="s">
        <v>17</v>
      </c>
      <c r="BG4" s="56" t="s">
        <v>10</v>
      </c>
      <c r="BH4" s="56" t="s">
        <v>17</v>
      </c>
      <c r="BI4" s="56" t="s">
        <v>106</v>
      </c>
      <c r="BJ4" s="56" t="s">
        <v>17</v>
      </c>
      <c r="BK4" s="56" t="s">
        <v>107</v>
      </c>
      <c r="BL4" s="56" t="s">
        <v>17</v>
      </c>
      <c r="BM4" s="56" t="s">
        <v>108</v>
      </c>
      <c r="BN4" s="56" t="s">
        <v>17</v>
      </c>
      <c r="BO4" s="56" t="s">
        <v>1</v>
      </c>
      <c r="BP4" s="54"/>
      <c r="BQ4" s="54"/>
    </row>
    <row r="5" spans="1:69" ht="16.5" customHeight="1">
      <c r="A5" s="74"/>
      <c r="B5" s="80"/>
      <c r="C5" s="54"/>
      <c r="D5" s="54"/>
      <c r="E5" s="54"/>
      <c r="F5" s="85"/>
      <c r="G5" s="80"/>
      <c r="H5" s="79"/>
      <c r="I5" s="79"/>
      <c r="J5" s="77"/>
      <c r="K5" s="53" t="s">
        <v>102</v>
      </c>
      <c r="L5" s="53" t="s">
        <v>109</v>
      </c>
      <c r="M5" s="53" t="s">
        <v>110</v>
      </c>
      <c r="N5" s="53" t="s">
        <v>111</v>
      </c>
      <c r="O5" s="53" t="s">
        <v>110</v>
      </c>
      <c r="P5" s="53" t="s">
        <v>16</v>
      </c>
      <c r="Q5" s="53" t="s">
        <v>110</v>
      </c>
      <c r="R5" s="53" t="s">
        <v>17</v>
      </c>
      <c r="S5" s="53" t="s">
        <v>110</v>
      </c>
      <c r="T5" s="53" t="s">
        <v>95</v>
      </c>
      <c r="U5" s="53" t="s">
        <v>110</v>
      </c>
      <c r="V5" s="53" t="s">
        <v>102</v>
      </c>
      <c r="W5" s="53" t="s">
        <v>112</v>
      </c>
      <c r="X5" s="53" t="s">
        <v>16</v>
      </c>
      <c r="Y5" s="53" t="s">
        <v>17</v>
      </c>
      <c r="Z5" s="53" t="s">
        <v>95</v>
      </c>
      <c r="AA5" s="53" t="s">
        <v>102</v>
      </c>
      <c r="AB5" s="53" t="s">
        <v>113</v>
      </c>
      <c r="AC5" s="53" t="s">
        <v>16</v>
      </c>
      <c r="AD5" s="53" t="s">
        <v>17</v>
      </c>
      <c r="AE5" s="53" t="s">
        <v>95</v>
      </c>
      <c r="AF5" s="53" t="s">
        <v>102</v>
      </c>
      <c r="AG5" s="53" t="s">
        <v>114</v>
      </c>
      <c r="AH5" s="53" t="s">
        <v>16</v>
      </c>
      <c r="AI5" s="53" t="s">
        <v>17</v>
      </c>
      <c r="AJ5" s="53" t="s">
        <v>95</v>
      </c>
      <c r="AK5" s="54"/>
      <c r="AL5" s="54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4"/>
      <c r="BQ5" s="54"/>
    </row>
    <row r="6" spans="1:69" ht="16.5" customHeight="1">
      <c r="A6" s="74"/>
      <c r="B6" s="80"/>
      <c r="C6" s="54"/>
      <c r="D6" s="54"/>
      <c r="E6" s="54"/>
      <c r="F6" s="85"/>
      <c r="G6" s="80"/>
      <c r="H6" s="79"/>
      <c r="I6" s="79"/>
      <c r="J6" s="77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4"/>
      <c r="BQ6" s="54"/>
    </row>
    <row r="7" spans="1:69" ht="16.5" customHeight="1">
      <c r="A7" s="75"/>
      <c r="B7" s="81"/>
      <c r="C7" s="55"/>
      <c r="D7" s="55"/>
      <c r="E7" s="55"/>
      <c r="F7" s="86"/>
      <c r="G7" s="81"/>
      <c r="H7" s="88"/>
      <c r="I7" s="88"/>
      <c r="J7" s="7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5"/>
      <c r="BQ7" s="55"/>
    </row>
    <row r="8" spans="1:246" ht="21" customHeight="1">
      <c r="A8" s="15" t="s">
        <v>18</v>
      </c>
      <c r="B8" s="16" t="s">
        <v>2</v>
      </c>
      <c r="C8" s="17" t="s">
        <v>2</v>
      </c>
      <c r="D8" s="17" t="s">
        <v>2</v>
      </c>
      <c r="E8" s="19" t="s">
        <v>2</v>
      </c>
      <c r="F8" s="17" t="s">
        <v>2</v>
      </c>
      <c r="G8" s="18" t="s">
        <v>24</v>
      </c>
      <c r="H8" s="17" t="s">
        <v>2</v>
      </c>
      <c r="I8" s="18" t="s">
        <v>24</v>
      </c>
      <c r="J8" s="16" t="s">
        <v>3</v>
      </c>
      <c r="K8" s="16" t="s">
        <v>3</v>
      </c>
      <c r="L8" s="16" t="s">
        <v>3</v>
      </c>
      <c r="M8" s="16" t="s">
        <v>3</v>
      </c>
      <c r="N8" s="16" t="s">
        <v>3</v>
      </c>
      <c r="O8" s="17" t="s">
        <v>3</v>
      </c>
      <c r="P8" s="16" t="s">
        <v>3</v>
      </c>
      <c r="Q8" s="16" t="s">
        <v>3</v>
      </c>
      <c r="R8" s="17" t="s">
        <v>24</v>
      </c>
      <c r="S8" s="17" t="s">
        <v>24</v>
      </c>
      <c r="T8" s="17" t="s">
        <v>85</v>
      </c>
      <c r="U8" s="17" t="s">
        <v>85</v>
      </c>
      <c r="V8" s="16" t="s">
        <v>3</v>
      </c>
      <c r="W8" s="16" t="s">
        <v>3</v>
      </c>
      <c r="X8" s="16" t="s">
        <v>3</v>
      </c>
      <c r="Y8" s="17" t="s">
        <v>24</v>
      </c>
      <c r="Z8" s="17" t="s">
        <v>85</v>
      </c>
      <c r="AA8" s="16" t="s">
        <v>3</v>
      </c>
      <c r="AB8" s="16" t="s">
        <v>3</v>
      </c>
      <c r="AC8" s="16" t="s">
        <v>3</v>
      </c>
      <c r="AD8" s="17" t="s">
        <v>24</v>
      </c>
      <c r="AE8" s="17" t="s">
        <v>85</v>
      </c>
      <c r="AF8" s="16" t="s">
        <v>3</v>
      </c>
      <c r="AG8" s="16" t="s">
        <v>3</v>
      </c>
      <c r="AH8" s="16" t="s">
        <v>3</v>
      </c>
      <c r="AI8" s="17" t="s">
        <v>24</v>
      </c>
      <c r="AJ8" s="17" t="s">
        <v>85</v>
      </c>
      <c r="AK8" s="17" t="s">
        <v>24</v>
      </c>
      <c r="AL8" s="17" t="s">
        <v>85</v>
      </c>
      <c r="AM8" s="16" t="s">
        <v>3</v>
      </c>
      <c r="AN8" s="16" t="s">
        <v>3</v>
      </c>
      <c r="AO8" s="17" t="s">
        <v>24</v>
      </c>
      <c r="AP8" s="17" t="s">
        <v>85</v>
      </c>
      <c r="AQ8" s="16" t="s">
        <v>3</v>
      </c>
      <c r="AR8" s="16" t="s">
        <v>3</v>
      </c>
      <c r="AS8" s="17" t="s">
        <v>14</v>
      </c>
      <c r="AT8" s="16" t="s">
        <v>20</v>
      </c>
      <c r="AU8" s="16" t="s">
        <v>2</v>
      </c>
      <c r="AV8" s="17" t="s">
        <v>14</v>
      </c>
      <c r="AW8" s="16" t="s">
        <v>2</v>
      </c>
      <c r="AX8" s="17" t="s">
        <v>14</v>
      </c>
      <c r="AY8" s="17" t="s">
        <v>2</v>
      </c>
      <c r="AZ8" s="17" t="s">
        <v>14</v>
      </c>
      <c r="BA8" s="16" t="s">
        <v>2</v>
      </c>
      <c r="BB8" s="17" t="s">
        <v>14</v>
      </c>
      <c r="BC8" s="17" t="s">
        <v>2</v>
      </c>
      <c r="BD8" s="17" t="s">
        <v>14</v>
      </c>
      <c r="BE8" s="16" t="s">
        <v>2</v>
      </c>
      <c r="BF8" s="17" t="s">
        <v>14</v>
      </c>
      <c r="BG8" s="17" t="s">
        <v>20</v>
      </c>
      <c r="BH8" s="17" t="s">
        <v>14</v>
      </c>
      <c r="BI8" s="17" t="s">
        <v>3</v>
      </c>
      <c r="BJ8" s="17" t="s">
        <v>14</v>
      </c>
      <c r="BK8" s="17" t="s">
        <v>2</v>
      </c>
      <c r="BL8" s="17" t="s">
        <v>12</v>
      </c>
      <c r="BM8" s="17" t="s">
        <v>8</v>
      </c>
      <c r="BN8" s="17" t="s">
        <v>12</v>
      </c>
      <c r="BO8" s="17" t="s">
        <v>115</v>
      </c>
      <c r="BP8" s="17" t="s">
        <v>24</v>
      </c>
      <c r="BQ8" s="17" t="s">
        <v>24</v>
      </c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</row>
    <row r="9" spans="1:246" ht="21.75" customHeight="1">
      <c r="A9" s="6" t="s">
        <v>89</v>
      </c>
      <c r="B9" s="47">
        <f aca="true" t="shared" si="0" ref="B9:AV9">B10+B22+B37+B52+B58+B65</f>
        <v>28911285.251879748</v>
      </c>
      <c r="C9" s="47">
        <f t="shared" si="0"/>
        <v>24366448.83446533</v>
      </c>
      <c r="D9" s="47">
        <f t="shared" si="0"/>
        <v>4477691.417414418</v>
      </c>
      <c r="E9" s="47">
        <f t="shared" si="0"/>
        <v>67145</v>
      </c>
      <c r="F9" s="47">
        <f t="shared" si="0"/>
        <v>28155122.111773483</v>
      </c>
      <c r="G9" s="47">
        <f t="shared" si="0"/>
        <v>2241150.4179410385</v>
      </c>
      <c r="H9" s="47">
        <f t="shared" si="0"/>
        <v>1621023.6753</v>
      </c>
      <c r="I9" s="47">
        <f t="shared" si="0"/>
        <v>11480.569336248602</v>
      </c>
      <c r="J9" s="47">
        <f t="shared" si="0"/>
        <v>361173.08767822763</v>
      </c>
      <c r="K9" s="47">
        <f t="shared" si="0"/>
        <v>275661.5134051961</v>
      </c>
      <c r="L9" s="47">
        <f t="shared" si="0"/>
        <v>213849.08610039897</v>
      </c>
      <c r="M9" s="47">
        <f t="shared" si="0"/>
        <v>53744.84489494212</v>
      </c>
      <c r="N9" s="47">
        <f t="shared" si="0"/>
        <v>61913.92730479708</v>
      </c>
      <c r="O9" s="47">
        <f t="shared" si="0"/>
        <v>24821.40942001837</v>
      </c>
      <c r="P9" s="47">
        <f t="shared" si="0"/>
        <v>239025.6499595527</v>
      </c>
      <c r="Q9" s="47">
        <f t="shared" si="0"/>
        <v>82475.48877082978</v>
      </c>
      <c r="R9" s="47">
        <f t="shared" si="0"/>
        <v>437824.2837251473</v>
      </c>
      <c r="S9" s="47">
        <f t="shared" si="0"/>
        <v>184303.09343134</v>
      </c>
      <c r="T9" s="47">
        <f t="shared" si="0"/>
        <v>3515652.7445869925</v>
      </c>
      <c r="U9" s="47">
        <f t="shared" si="0"/>
        <v>2137588.884775024</v>
      </c>
      <c r="V9" s="47">
        <f t="shared" si="0"/>
        <v>71407.4249395463</v>
      </c>
      <c r="W9" s="47">
        <f t="shared" si="0"/>
        <v>29918.238046017883</v>
      </c>
      <c r="X9" s="47">
        <f t="shared" si="0"/>
        <v>52055.28617838444</v>
      </c>
      <c r="Y9" s="47">
        <f t="shared" si="0"/>
        <v>106158.0761800019</v>
      </c>
      <c r="Z9" s="47">
        <f t="shared" si="0"/>
        <v>2069271.326537327</v>
      </c>
      <c r="AA9" s="47">
        <f t="shared" si="0"/>
        <v>13362.556199510516</v>
      </c>
      <c r="AB9" s="47">
        <f t="shared" si="0"/>
        <v>2090.9677719236042</v>
      </c>
      <c r="AC9" s="47">
        <f t="shared" si="0"/>
        <v>9701.895082324107</v>
      </c>
      <c r="AD9" s="47">
        <f t="shared" si="0"/>
        <v>27675.829846826393</v>
      </c>
      <c r="AE9" s="47">
        <f t="shared" si="0"/>
        <v>51798.99631576671</v>
      </c>
      <c r="AF9" s="47">
        <f t="shared" si="0"/>
        <v>741.5931339747882</v>
      </c>
      <c r="AG9" s="47">
        <f t="shared" si="0"/>
        <v>213.9257607952576</v>
      </c>
      <c r="AH9" s="47">
        <f t="shared" si="0"/>
        <v>354.62553560980274</v>
      </c>
      <c r="AI9" s="47">
        <f t="shared" si="0"/>
        <v>1300.7898816</v>
      </c>
      <c r="AJ9" s="47">
        <f t="shared" si="0"/>
        <v>2401.1168368696135</v>
      </c>
      <c r="AK9" s="47">
        <f t="shared" si="0"/>
        <v>572958.9796335757</v>
      </c>
      <c r="AL9" s="47">
        <f t="shared" si="0"/>
        <v>5639124.184276955</v>
      </c>
      <c r="AM9" s="47">
        <f t="shared" si="0"/>
        <v>27618.27001618983</v>
      </c>
      <c r="AN9" s="47">
        <f t="shared" si="0"/>
        <v>17297.326858715336</v>
      </c>
      <c r="AO9" s="47">
        <f t="shared" si="0"/>
        <v>15145.134096867176</v>
      </c>
      <c r="AP9" s="47">
        <f t="shared" si="0"/>
        <v>973111.4892511909</v>
      </c>
      <c r="AQ9" s="47">
        <f t="shared" si="0"/>
        <v>28516.168627255403</v>
      </c>
      <c r="AR9" s="47">
        <f t="shared" si="0"/>
        <v>2405.76284933522</v>
      </c>
      <c r="AS9" s="47">
        <f t="shared" si="0"/>
        <v>1123.1623736909664</v>
      </c>
      <c r="AT9" s="47">
        <f t="shared" si="0"/>
        <v>12456.085000000001</v>
      </c>
      <c r="AU9" s="47">
        <f t="shared" si="0"/>
        <v>9386</v>
      </c>
      <c r="AV9" s="47">
        <f t="shared" si="0"/>
        <v>748.094</v>
      </c>
      <c r="AW9" s="21">
        <f aca="true" t="shared" si="1" ref="AW9:BC9">AW10+AW22+AW37+AW52+AW58+AW65</f>
        <v>81849</v>
      </c>
      <c r="AX9" s="21">
        <f t="shared" si="1"/>
        <v>1537.7000000000003</v>
      </c>
      <c r="AY9" s="21">
        <f t="shared" si="1"/>
        <v>1067302.95</v>
      </c>
      <c r="AZ9" s="21">
        <f t="shared" si="1"/>
        <v>15685.210999999998</v>
      </c>
      <c r="BA9" s="21">
        <f t="shared" si="1"/>
        <v>87743</v>
      </c>
      <c r="BB9" s="21">
        <f t="shared" si="1"/>
        <v>1692.8100000000002</v>
      </c>
      <c r="BC9" s="21">
        <f t="shared" si="1"/>
        <v>50992</v>
      </c>
      <c r="BD9" s="21">
        <f>BD10+BD22+BD37+BD52+BD58+BD65</f>
        <v>98.72999999999999</v>
      </c>
      <c r="BE9" s="21">
        <f>BE10+BE22+BE37+BE52+BE58+BE65</f>
        <v>44263</v>
      </c>
      <c r="BF9" s="21"/>
      <c r="BG9" s="21">
        <f aca="true" t="shared" si="2" ref="BG9:BQ9">BG10+BG22+BG37+BG52+BG58+BG65</f>
        <v>731496</v>
      </c>
      <c r="BH9" s="21">
        <f t="shared" si="2"/>
        <v>4638.4825</v>
      </c>
      <c r="BI9" s="21">
        <f t="shared" si="2"/>
        <v>101179.781</v>
      </c>
      <c r="BJ9" s="21">
        <f t="shared" si="2"/>
        <v>52231.319</v>
      </c>
      <c r="BK9" s="21">
        <f t="shared" si="2"/>
        <v>187715</v>
      </c>
      <c r="BL9" s="21">
        <f t="shared" si="2"/>
        <v>661.774</v>
      </c>
      <c r="BM9" s="21">
        <f t="shared" si="2"/>
        <v>4346.036</v>
      </c>
      <c r="BN9" s="21">
        <f t="shared" si="2"/>
        <v>4217.756</v>
      </c>
      <c r="BO9" s="21">
        <f t="shared" si="2"/>
        <v>860788</v>
      </c>
      <c r="BP9" s="21">
        <f t="shared" si="2"/>
        <v>11803.928499999998</v>
      </c>
      <c r="BQ9" s="21">
        <f t="shared" si="2"/>
        <v>7057.19</v>
      </c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21.75" customHeight="1">
      <c r="A10" s="7" t="s">
        <v>86</v>
      </c>
      <c r="B10" s="48">
        <f aca="true" t="shared" si="3" ref="B10:AV10">SUM(B11:B21)</f>
        <v>7250191.82</v>
      </c>
      <c r="C10" s="48">
        <f t="shared" si="3"/>
        <v>6138529.82</v>
      </c>
      <c r="D10" s="48">
        <f t="shared" si="3"/>
        <v>1099802</v>
      </c>
      <c r="E10" s="48">
        <f t="shared" si="3"/>
        <v>11860</v>
      </c>
      <c r="F10" s="48">
        <f t="shared" si="3"/>
        <v>8086278.942036</v>
      </c>
      <c r="G10" s="48">
        <f t="shared" si="3"/>
        <v>673174.620213408</v>
      </c>
      <c r="H10" s="48">
        <f t="shared" si="3"/>
        <v>849928.8753</v>
      </c>
      <c r="I10" s="48">
        <f t="shared" si="3"/>
        <v>6050.399446248601</v>
      </c>
      <c r="J10" s="48">
        <f t="shared" si="3"/>
        <v>91758.626</v>
      </c>
      <c r="K10" s="48">
        <f t="shared" si="3"/>
        <v>68492.02900000001</v>
      </c>
      <c r="L10" s="48">
        <f t="shared" si="3"/>
        <v>51656.6595</v>
      </c>
      <c r="M10" s="48">
        <f t="shared" si="3"/>
        <v>16147.667</v>
      </c>
      <c r="N10" s="48">
        <f t="shared" si="3"/>
        <v>16936.869499999997</v>
      </c>
      <c r="O10" s="48">
        <f t="shared" si="3"/>
        <v>9467.480049999998</v>
      </c>
      <c r="P10" s="48">
        <f t="shared" si="3"/>
        <v>63354.2923625</v>
      </c>
      <c r="Q10" s="48">
        <f t="shared" si="3"/>
        <v>24270.8617861875</v>
      </c>
      <c r="R10" s="48">
        <f t="shared" si="3"/>
        <v>130800.35261712498</v>
      </c>
      <c r="S10" s="48">
        <f t="shared" si="3"/>
        <v>60545.0060569425</v>
      </c>
      <c r="T10" s="48">
        <f t="shared" si="3"/>
        <v>1105873.1967500001</v>
      </c>
      <c r="U10" s="48">
        <f t="shared" si="3"/>
        <v>784824.0664000001</v>
      </c>
      <c r="V10" s="48">
        <f t="shared" si="3"/>
        <v>19205.083000000002</v>
      </c>
      <c r="W10" s="48">
        <f t="shared" si="3"/>
        <v>10095.362000000001</v>
      </c>
      <c r="X10" s="48">
        <f t="shared" si="3"/>
        <v>12787.166</v>
      </c>
      <c r="Y10" s="48">
        <f t="shared" si="3"/>
        <v>26473.016499999998</v>
      </c>
      <c r="Z10" s="48">
        <f t="shared" si="3"/>
        <v>565904.478</v>
      </c>
      <c r="AA10" s="48">
        <f t="shared" si="3"/>
        <v>3918.449</v>
      </c>
      <c r="AB10" s="48">
        <f t="shared" si="3"/>
        <v>441.42599999999993</v>
      </c>
      <c r="AC10" s="48">
        <f t="shared" si="3"/>
        <v>3530.0894000000003</v>
      </c>
      <c r="AD10" s="48">
        <f t="shared" si="3"/>
        <v>11077.157858</v>
      </c>
      <c r="AE10" s="48">
        <f t="shared" si="3"/>
        <v>17318.308</v>
      </c>
      <c r="AF10" s="48">
        <f t="shared" si="3"/>
        <v>143.065</v>
      </c>
      <c r="AG10" s="48">
        <f t="shared" si="3"/>
        <v>49.98599999999999</v>
      </c>
      <c r="AH10" s="48">
        <f t="shared" si="3"/>
        <v>75.9675</v>
      </c>
      <c r="AI10" s="48">
        <f t="shared" si="3"/>
        <v>418.76935</v>
      </c>
      <c r="AJ10" s="48">
        <f t="shared" si="3"/>
        <v>844.978</v>
      </c>
      <c r="AK10" s="48">
        <f t="shared" si="3"/>
        <v>168769.296325125</v>
      </c>
      <c r="AL10" s="48">
        <f t="shared" si="3"/>
        <v>1689940.9607499999</v>
      </c>
      <c r="AM10" s="48">
        <f t="shared" si="3"/>
        <v>4651.599999999999</v>
      </c>
      <c r="AN10" s="48">
        <f t="shared" si="3"/>
        <v>1490.3999999999999</v>
      </c>
      <c r="AO10" s="48">
        <f t="shared" si="3"/>
        <v>365.52799999999996</v>
      </c>
      <c r="AP10" s="48">
        <f t="shared" si="3"/>
        <v>281747.6</v>
      </c>
      <c r="AQ10" s="48">
        <f t="shared" si="3"/>
        <v>833.1750000000001</v>
      </c>
      <c r="AR10" s="48">
        <f t="shared" si="3"/>
        <v>909.6589999999999</v>
      </c>
      <c r="AS10" s="48">
        <f t="shared" si="3"/>
        <v>587.11328</v>
      </c>
      <c r="AT10" s="48">
        <f t="shared" si="3"/>
        <v>2098.6</v>
      </c>
      <c r="AU10" s="48">
        <f t="shared" si="3"/>
        <v>810</v>
      </c>
      <c r="AV10" s="48">
        <f t="shared" si="3"/>
        <v>67.96000000000001</v>
      </c>
      <c r="AW10" s="5">
        <f aca="true" t="shared" si="4" ref="AW10:BC10">SUM(AW11:AW21)</f>
        <v>1787</v>
      </c>
      <c r="AX10" s="5">
        <f t="shared" si="4"/>
        <v>66.91</v>
      </c>
      <c r="AY10" s="5">
        <f t="shared" si="4"/>
        <v>74175</v>
      </c>
      <c r="AZ10" s="5">
        <f t="shared" si="4"/>
        <v>1556.75</v>
      </c>
      <c r="BA10" s="5">
        <f t="shared" si="4"/>
        <v>66</v>
      </c>
      <c r="BB10" s="5">
        <f t="shared" si="4"/>
        <v>0</v>
      </c>
      <c r="BC10" s="5">
        <f t="shared" si="4"/>
        <v>1843</v>
      </c>
      <c r="BD10" s="5">
        <f>SUM(BD11:BD21)</f>
        <v>5.199999999999999</v>
      </c>
      <c r="BE10" s="5">
        <f>SUM(BE11:BE21)</f>
        <v>6557</v>
      </c>
      <c r="BF10" s="5"/>
      <c r="BG10" s="5">
        <f aca="true" t="shared" si="5" ref="BG10:BQ10">SUM(BG11:BG21)</f>
        <v>284347</v>
      </c>
      <c r="BH10" s="5">
        <f t="shared" si="5"/>
        <v>900.27</v>
      </c>
      <c r="BI10" s="5">
        <f t="shared" si="5"/>
        <v>2936.76</v>
      </c>
      <c r="BJ10" s="5">
        <f t="shared" si="5"/>
        <v>21983.585000000003</v>
      </c>
      <c r="BK10" s="5">
        <f t="shared" si="5"/>
        <v>164</v>
      </c>
      <c r="BL10" s="5">
        <f t="shared" si="5"/>
        <v>0.77</v>
      </c>
      <c r="BM10" s="5">
        <f t="shared" si="5"/>
        <v>396.806</v>
      </c>
      <c r="BN10" s="5">
        <f t="shared" si="5"/>
        <v>3839.7470000000003</v>
      </c>
      <c r="BO10" s="5">
        <f t="shared" si="5"/>
        <v>112940</v>
      </c>
      <c r="BP10" s="5">
        <f t="shared" si="5"/>
        <v>1136.71</v>
      </c>
      <c r="BQ10" s="5">
        <f t="shared" si="5"/>
        <v>2053.83</v>
      </c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s="26" customFormat="1" ht="21.75" customHeight="1">
      <c r="A11" s="8" t="s">
        <v>25</v>
      </c>
      <c r="B11" s="44">
        <f>C11+D11+E11</f>
        <v>1592288</v>
      </c>
      <c r="C11" s="44">
        <v>1415935</v>
      </c>
      <c r="D11" s="44">
        <v>173704</v>
      </c>
      <c r="E11" s="44">
        <v>2649</v>
      </c>
      <c r="F11" s="44">
        <v>1923353</v>
      </c>
      <c r="G11" s="44">
        <v>167085</v>
      </c>
      <c r="H11" s="44"/>
      <c r="I11" s="44"/>
      <c r="J11" s="44">
        <f>K11+V11+AA11+AF11</f>
        <v>23990</v>
      </c>
      <c r="K11" s="45">
        <f>L11+N11</f>
        <v>17258</v>
      </c>
      <c r="L11" s="45">
        <v>12089</v>
      </c>
      <c r="M11" s="45">
        <v>5397</v>
      </c>
      <c r="N11" s="45">
        <v>5169</v>
      </c>
      <c r="O11" s="45">
        <v>3988</v>
      </c>
      <c r="P11" s="45">
        <v>15862</v>
      </c>
      <c r="Q11" s="45">
        <v>8278</v>
      </c>
      <c r="R11" s="45">
        <v>35069</v>
      </c>
      <c r="S11" s="45">
        <v>20892</v>
      </c>
      <c r="T11" s="45">
        <v>386095</v>
      </c>
      <c r="U11" s="45">
        <v>329773</v>
      </c>
      <c r="V11" s="45">
        <v>6116</v>
      </c>
      <c r="W11" s="45">
        <v>3348</v>
      </c>
      <c r="X11" s="45">
        <v>3969</v>
      </c>
      <c r="Y11" s="45">
        <v>8545</v>
      </c>
      <c r="Z11" s="45">
        <v>23823</v>
      </c>
      <c r="AA11" s="45">
        <v>607</v>
      </c>
      <c r="AB11" s="45">
        <v>88</v>
      </c>
      <c r="AC11" s="45">
        <v>455</v>
      </c>
      <c r="AD11" s="45">
        <v>1329</v>
      </c>
      <c r="AE11" s="45">
        <v>2892</v>
      </c>
      <c r="AF11" s="45">
        <v>9</v>
      </c>
      <c r="AG11" s="45">
        <v>2</v>
      </c>
      <c r="AH11" s="45">
        <v>2.7</v>
      </c>
      <c r="AI11" s="45">
        <v>14.1</v>
      </c>
      <c r="AJ11" s="45">
        <v>26</v>
      </c>
      <c r="AK11" s="45">
        <f aca="true" t="shared" si="6" ref="AK11:AK21">AI11+AD11+Y11+R11</f>
        <v>44957.1</v>
      </c>
      <c r="AL11" s="45">
        <f aca="true" t="shared" si="7" ref="AL11:AL21">AJ11+AE11+Z11+T11</f>
        <v>412836</v>
      </c>
      <c r="AM11" s="45">
        <v>2691</v>
      </c>
      <c r="AN11" s="45">
        <v>997</v>
      </c>
      <c r="AO11" s="46">
        <v>241.5</v>
      </c>
      <c r="AP11" s="45">
        <v>99793</v>
      </c>
      <c r="AQ11" s="45">
        <v>278</v>
      </c>
      <c r="AR11" s="45">
        <v>164</v>
      </c>
      <c r="AS11" s="45">
        <v>63</v>
      </c>
      <c r="AT11" s="45">
        <v>1600</v>
      </c>
      <c r="AU11" s="45">
        <v>699</v>
      </c>
      <c r="AV11" s="45">
        <v>58</v>
      </c>
      <c r="AW11" s="24">
        <v>513</v>
      </c>
      <c r="AX11" s="24">
        <v>41</v>
      </c>
      <c r="AY11" s="24">
        <v>9812</v>
      </c>
      <c r="AZ11" s="24">
        <v>143</v>
      </c>
      <c r="BA11" s="24"/>
      <c r="BB11" s="24"/>
      <c r="BC11" s="24">
        <v>21</v>
      </c>
      <c r="BD11" s="24"/>
      <c r="BE11" s="24"/>
      <c r="BF11" s="24"/>
      <c r="BG11" s="24">
        <v>7947</v>
      </c>
      <c r="BH11" s="24">
        <v>32</v>
      </c>
      <c r="BI11" s="24">
        <v>465.011</v>
      </c>
      <c r="BJ11" s="24">
        <v>4363</v>
      </c>
      <c r="BK11" s="24"/>
      <c r="BL11" s="24"/>
      <c r="BM11" s="24">
        <v>5.23</v>
      </c>
      <c r="BN11" s="24">
        <v>0.76</v>
      </c>
      <c r="BO11" s="24">
        <v>18937</v>
      </c>
      <c r="BP11" s="24">
        <v>124</v>
      </c>
      <c r="BQ11" s="24">
        <v>225</v>
      </c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</row>
    <row r="12" spans="1:246" s="26" customFormat="1" ht="21.75" customHeight="1">
      <c r="A12" s="9" t="s">
        <v>26</v>
      </c>
      <c r="B12" s="44">
        <f>C12+D12+E12</f>
        <v>583363</v>
      </c>
      <c r="C12" s="44">
        <v>480676</v>
      </c>
      <c r="D12" s="44">
        <v>101576</v>
      </c>
      <c r="E12" s="44">
        <v>1111</v>
      </c>
      <c r="F12" s="44">
        <v>510913</v>
      </c>
      <c r="G12" s="44">
        <v>45065</v>
      </c>
      <c r="H12" s="44">
        <v>0</v>
      </c>
      <c r="I12" s="44"/>
      <c r="J12" s="44">
        <f aca="true" t="shared" si="8" ref="J12:J71">K12+V12+AA12+AF12</f>
        <v>8939.3</v>
      </c>
      <c r="K12" s="45">
        <f aca="true" t="shared" si="9" ref="K12:K21">L12+N12</f>
        <v>7594.200000000001</v>
      </c>
      <c r="L12" s="45">
        <v>5071.3</v>
      </c>
      <c r="M12" s="45">
        <v>3873.9000000000005</v>
      </c>
      <c r="N12" s="45">
        <v>2522.9</v>
      </c>
      <c r="O12" s="45">
        <v>2008.4</v>
      </c>
      <c r="P12" s="45">
        <v>6130.900000000001</v>
      </c>
      <c r="Q12" s="45">
        <v>4876.200000000001</v>
      </c>
      <c r="R12" s="45">
        <v>12248.4</v>
      </c>
      <c r="S12" s="45">
        <v>10878.9</v>
      </c>
      <c r="T12" s="45">
        <v>167231.99999999997</v>
      </c>
      <c r="U12" s="45">
        <v>150839.8</v>
      </c>
      <c r="V12" s="45">
        <v>1198.3</v>
      </c>
      <c r="W12" s="45">
        <v>679.1</v>
      </c>
      <c r="X12" s="45">
        <v>371</v>
      </c>
      <c r="Y12" s="45">
        <v>863.9</v>
      </c>
      <c r="Z12" s="45">
        <v>53058.6</v>
      </c>
      <c r="AA12" s="45">
        <v>140.8</v>
      </c>
      <c r="AB12" s="45">
        <v>22.9</v>
      </c>
      <c r="AC12" s="45">
        <v>119.8</v>
      </c>
      <c r="AD12" s="45">
        <v>393.1</v>
      </c>
      <c r="AE12" s="45">
        <v>466.4</v>
      </c>
      <c r="AF12" s="45">
        <v>6</v>
      </c>
      <c r="AG12" s="45">
        <v>2.4</v>
      </c>
      <c r="AH12" s="45">
        <v>1.8</v>
      </c>
      <c r="AI12" s="45">
        <v>8.9</v>
      </c>
      <c r="AJ12" s="45">
        <v>29.6</v>
      </c>
      <c r="AK12" s="45">
        <f t="shared" si="6"/>
        <v>13514.3</v>
      </c>
      <c r="AL12" s="45">
        <f t="shared" si="7"/>
        <v>220786.59999999998</v>
      </c>
      <c r="AM12" s="45">
        <v>1141.1</v>
      </c>
      <c r="AN12" s="45">
        <v>51</v>
      </c>
      <c r="AO12" s="45">
        <v>14.1</v>
      </c>
      <c r="AP12" s="45">
        <v>109937.1</v>
      </c>
      <c r="AQ12" s="45"/>
      <c r="AR12" s="45">
        <v>106.9</v>
      </c>
      <c r="AS12" s="45">
        <v>208.1</v>
      </c>
      <c r="AT12" s="45">
        <v>86.6</v>
      </c>
      <c r="AU12" s="45"/>
      <c r="AV12" s="45">
        <v>0</v>
      </c>
      <c r="AW12" s="24">
        <v>0</v>
      </c>
      <c r="AX12" s="24">
        <v>0</v>
      </c>
      <c r="AY12" s="24">
        <v>1287</v>
      </c>
      <c r="AZ12" s="24">
        <v>37.4</v>
      </c>
      <c r="BA12" s="24"/>
      <c r="BB12" s="24"/>
      <c r="BC12" s="24">
        <v>17</v>
      </c>
      <c r="BD12" s="24"/>
      <c r="BE12" s="24"/>
      <c r="BF12" s="24"/>
      <c r="BG12" s="24">
        <v>3500</v>
      </c>
      <c r="BH12" s="24">
        <v>42.4</v>
      </c>
      <c r="BI12" s="24">
        <v>222.4</v>
      </c>
      <c r="BJ12" s="24">
        <v>1483.3</v>
      </c>
      <c r="BK12" s="24"/>
      <c r="BL12" s="24"/>
      <c r="BM12" s="24">
        <v>313.8</v>
      </c>
      <c r="BN12" s="24">
        <v>179.8</v>
      </c>
      <c r="BO12" s="24">
        <v>11700</v>
      </c>
      <c r="BP12" s="24">
        <v>73.8</v>
      </c>
      <c r="BQ12" s="24">
        <v>245</v>
      </c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</row>
    <row r="13" spans="1:69" s="26" customFormat="1" ht="21.75" customHeight="1">
      <c r="A13" s="9" t="s">
        <v>27</v>
      </c>
      <c r="B13" s="44">
        <f aca="true" t="shared" si="10" ref="B13:B20">C13+D13+E13</f>
        <v>408972</v>
      </c>
      <c r="C13" s="44">
        <v>356514</v>
      </c>
      <c r="D13" s="44">
        <v>51781</v>
      </c>
      <c r="E13" s="44">
        <v>677</v>
      </c>
      <c r="F13" s="44">
        <v>467442</v>
      </c>
      <c r="G13" s="44">
        <v>41444.2</v>
      </c>
      <c r="H13" s="44"/>
      <c r="I13" s="44"/>
      <c r="J13" s="44">
        <f t="shared" si="8"/>
        <v>4243.4</v>
      </c>
      <c r="K13" s="45">
        <f t="shared" si="9"/>
        <v>3113.7</v>
      </c>
      <c r="L13" s="45">
        <v>1827.7</v>
      </c>
      <c r="M13" s="45">
        <v>301.8</v>
      </c>
      <c r="N13" s="45">
        <v>1286</v>
      </c>
      <c r="O13" s="45">
        <v>787.9</v>
      </c>
      <c r="P13" s="45">
        <v>2855.2999999999997</v>
      </c>
      <c r="Q13" s="45">
        <v>583.3</v>
      </c>
      <c r="R13" s="45">
        <v>7156.000000000001</v>
      </c>
      <c r="S13" s="45">
        <v>1458.1</v>
      </c>
      <c r="T13" s="45">
        <v>81822.9</v>
      </c>
      <c r="U13" s="45">
        <v>65051.4</v>
      </c>
      <c r="V13" s="45">
        <v>870.1</v>
      </c>
      <c r="W13" s="45">
        <v>446.8</v>
      </c>
      <c r="X13" s="45">
        <v>671.2</v>
      </c>
      <c r="Y13" s="45">
        <v>1236.7</v>
      </c>
      <c r="Z13" s="45">
        <v>24436</v>
      </c>
      <c r="AA13" s="45">
        <v>231.7</v>
      </c>
      <c r="AB13" s="45">
        <v>50</v>
      </c>
      <c r="AC13" s="45">
        <v>290.5</v>
      </c>
      <c r="AD13" s="45">
        <v>743.3</v>
      </c>
      <c r="AE13" s="45">
        <v>1246.1</v>
      </c>
      <c r="AF13" s="45">
        <v>27.9</v>
      </c>
      <c r="AG13" s="45">
        <v>10.4</v>
      </c>
      <c r="AH13" s="45">
        <v>14</v>
      </c>
      <c r="AI13" s="45">
        <v>68.6</v>
      </c>
      <c r="AJ13" s="45">
        <v>121.4</v>
      </c>
      <c r="AK13" s="45">
        <f t="shared" si="6"/>
        <v>9204.6</v>
      </c>
      <c r="AL13" s="45">
        <f t="shared" si="7"/>
        <v>107626.4</v>
      </c>
      <c r="AM13" s="45">
        <v>209.4</v>
      </c>
      <c r="AN13" s="45">
        <v>41</v>
      </c>
      <c r="AO13" s="45">
        <v>10.299999999999999</v>
      </c>
      <c r="AP13" s="45">
        <v>6582</v>
      </c>
      <c r="AQ13" s="45">
        <v>80.6</v>
      </c>
      <c r="AR13" s="45">
        <v>88.7</v>
      </c>
      <c r="AS13" s="45">
        <v>39.4</v>
      </c>
      <c r="AT13" s="45">
        <v>0</v>
      </c>
      <c r="AU13" s="45">
        <v>0</v>
      </c>
      <c r="AV13" s="45">
        <v>0</v>
      </c>
      <c r="AW13" s="24">
        <v>284</v>
      </c>
      <c r="AX13" s="24">
        <v>3</v>
      </c>
      <c r="AY13" s="24">
        <v>459</v>
      </c>
      <c r="AZ13" s="24">
        <v>13</v>
      </c>
      <c r="BA13" s="24"/>
      <c r="BB13" s="24"/>
      <c r="BC13" s="24">
        <v>78</v>
      </c>
      <c r="BD13" s="24">
        <v>1</v>
      </c>
      <c r="BE13" s="24">
        <v>781</v>
      </c>
      <c r="BF13" s="24"/>
      <c r="BG13" s="24">
        <v>1978</v>
      </c>
      <c r="BH13" s="24">
        <v>10</v>
      </c>
      <c r="BI13" s="24">
        <v>223.634</v>
      </c>
      <c r="BJ13" s="24">
        <v>1789</v>
      </c>
      <c r="BK13" s="24"/>
      <c r="BL13" s="24"/>
      <c r="BM13" s="24">
        <v>0.83</v>
      </c>
      <c r="BN13" s="24">
        <v>0.696</v>
      </c>
      <c r="BO13" s="24">
        <v>1066</v>
      </c>
      <c r="BP13" s="24">
        <v>11</v>
      </c>
      <c r="BQ13" s="24">
        <v>4</v>
      </c>
    </row>
    <row r="14" spans="1:69" s="26" customFormat="1" ht="21.75" customHeight="1">
      <c r="A14" s="9" t="s">
        <v>28</v>
      </c>
      <c r="B14" s="44">
        <f t="shared" si="10"/>
        <v>388971</v>
      </c>
      <c r="C14" s="44">
        <v>340983</v>
      </c>
      <c r="D14" s="44">
        <v>46998</v>
      </c>
      <c r="E14" s="44">
        <v>990</v>
      </c>
      <c r="F14" s="44">
        <v>510978</v>
      </c>
      <c r="G14" s="44">
        <v>37956.3</v>
      </c>
      <c r="H14" s="44">
        <v>610</v>
      </c>
      <c r="I14" s="44">
        <v>8.6</v>
      </c>
      <c r="J14" s="44">
        <f t="shared" si="8"/>
        <v>2878.9399999999996</v>
      </c>
      <c r="K14" s="45">
        <f t="shared" si="9"/>
        <v>2227.12</v>
      </c>
      <c r="L14" s="45">
        <v>1858.45</v>
      </c>
      <c r="M14" s="45">
        <v>329.32</v>
      </c>
      <c r="N14" s="45">
        <v>368.66999999999996</v>
      </c>
      <c r="O14" s="45">
        <v>133.9</v>
      </c>
      <c r="P14" s="45">
        <v>2728.7599999999998</v>
      </c>
      <c r="Q14" s="45">
        <v>562.6</v>
      </c>
      <c r="R14" s="45">
        <v>6249.299999999999</v>
      </c>
      <c r="S14" s="45">
        <v>1162.95</v>
      </c>
      <c r="T14" s="45">
        <v>25979.41</v>
      </c>
      <c r="U14" s="45">
        <v>17003.8</v>
      </c>
      <c r="V14" s="45">
        <v>449.71999999999997</v>
      </c>
      <c r="W14" s="45">
        <v>270.06</v>
      </c>
      <c r="X14" s="45">
        <v>509.50000000000006</v>
      </c>
      <c r="Y14" s="45">
        <v>982.9</v>
      </c>
      <c r="Z14" s="45">
        <v>28286.57</v>
      </c>
      <c r="AA14" s="45">
        <v>186.63</v>
      </c>
      <c r="AB14" s="45">
        <v>32.35</v>
      </c>
      <c r="AC14" s="45">
        <v>228.06</v>
      </c>
      <c r="AD14" s="45">
        <v>640.5999999999999</v>
      </c>
      <c r="AE14" s="45">
        <v>830.97</v>
      </c>
      <c r="AF14" s="45">
        <v>15.469999999999999</v>
      </c>
      <c r="AG14" s="45">
        <v>3.1199999999999997</v>
      </c>
      <c r="AH14" s="45">
        <v>7.869999999999999</v>
      </c>
      <c r="AI14" s="45">
        <v>35.28999999999999</v>
      </c>
      <c r="AJ14" s="45">
        <v>58.56999999999999</v>
      </c>
      <c r="AK14" s="45">
        <f t="shared" si="6"/>
        <v>7908.089999999999</v>
      </c>
      <c r="AL14" s="45">
        <f t="shared" si="7"/>
        <v>55155.520000000004</v>
      </c>
      <c r="AM14" s="45">
        <v>3.9000000000000004</v>
      </c>
      <c r="AN14" s="45">
        <v>3.0999999999999996</v>
      </c>
      <c r="AO14" s="45">
        <v>1.1</v>
      </c>
      <c r="AP14" s="45">
        <v>178.5</v>
      </c>
      <c r="AQ14" s="45">
        <v>22.540000000000003</v>
      </c>
      <c r="AR14" s="45">
        <v>13.959999999999999</v>
      </c>
      <c r="AS14" s="45">
        <v>6.23</v>
      </c>
      <c r="AT14" s="45">
        <v>8</v>
      </c>
      <c r="AU14" s="45"/>
      <c r="AV14" s="45"/>
      <c r="AW14" s="24">
        <v>106</v>
      </c>
      <c r="AX14" s="24">
        <v>0.5</v>
      </c>
      <c r="AY14" s="24">
        <v>7467</v>
      </c>
      <c r="AZ14" s="24">
        <v>56.5</v>
      </c>
      <c r="BA14" s="24">
        <v>10</v>
      </c>
      <c r="BB14" s="24"/>
      <c r="BC14" s="24">
        <v>230</v>
      </c>
      <c r="BD14" s="24">
        <v>0.7</v>
      </c>
      <c r="BE14" s="24">
        <v>5776</v>
      </c>
      <c r="BF14" s="24">
        <v>2.609</v>
      </c>
      <c r="BG14" s="24">
        <v>2384</v>
      </c>
      <c r="BH14" s="24">
        <v>2.92</v>
      </c>
      <c r="BI14" s="24">
        <v>168.598</v>
      </c>
      <c r="BJ14" s="24">
        <v>730.285</v>
      </c>
      <c r="BK14" s="24"/>
      <c r="BL14" s="24"/>
      <c r="BM14" s="24">
        <v>2.385</v>
      </c>
      <c r="BN14" s="24">
        <v>0.158</v>
      </c>
      <c r="BO14" s="24">
        <v>11625</v>
      </c>
      <c r="BP14" s="24">
        <v>87</v>
      </c>
      <c r="BQ14" s="24"/>
    </row>
    <row r="15" spans="1:69" s="26" customFormat="1" ht="21.75" customHeight="1">
      <c r="A15" s="8" t="s">
        <v>29</v>
      </c>
      <c r="B15" s="44">
        <f t="shared" si="10"/>
        <v>604552</v>
      </c>
      <c r="C15" s="44">
        <v>524630</v>
      </c>
      <c r="D15" s="44">
        <v>79124</v>
      </c>
      <c r="E15" s="44">
        <v>798</v>
      </c>
      <c r="F15" s="44">
        <v>658253</v>
      </c>
      <c r="G15" s="44">
        <v>52802.5</v>
      </c>
      <c r="H15" s="44">
        <v>11411</v>
      </c>
      <c r="I15" s="44">
        <v>101.8</v>
      </c>
      <c r="J15" s="44">
        <f t="shared" si="8"/>
        <v>9501.599999999999</v>
      </c>
      <c r="K15" s="45">
        <f t="shared" si="9"/>
        <v>7762</v>
      </c>
      <c r="L15" s="45">
        <v>6754.1</v>
      </c>
      <c r="M15" s="45">
        <v>1102.9</v>
      </c>
      <c r="N15" s="45">
        <v>1007.9</v>
      </c>
      <c r="O15" s="45">
        <v>526.2</v>
      </c>
      <c r="P15" s="45">
        <v>7564.4</v>
      </c>
      <c r="Q15" s="45">
        <v>1508.5</v>
      </c>
      <c r="R15" s="45">
        <v>11051.9</v>
      </c>
      <c r="S15" s="45">
        <v>3504.5</v>
      </c>
      <c r="T15" s="45">
        <v>68010.1</v>
      </c>
      <c r="U15" s="45">
        <v>45667.8</v>
      </c>
      <c r="V15" s="45">
        <v>1321.9</v>
      </c>
      <c r="W15" s="45">
        <v>428.9</v>
      </c>
      <c r="X15" s="45">
        <v>1015.2</v>
      </c>
      <c r="Y15" s="45">
        <v>2302</v>
      </c>
      <c r="Z15" s="45">
        <v>38546.3</v>
      </c>
      <c r="AA15" s="45">
        <v>413.9</v>
      </c>
      <c r="AB15" s="45">
        <v>18.1</v>
      </c>
      <c r="AC15" s="45">
        <v>380</v>
      </c>
      <c r="AD15" s="45">
        <v>1271.6</v>
      </c>
      <c r="AE15" s="45">
        <v>987</v>
      </c>
      <c r="AF15" s="45">
        <v>3.8</v>
      </c>
      <c r="AG15" s="45">
        <v>1</v>
      </c>
      <c r="AH15" s="45">
        <v>2</v>
      </c>
      <c r="AI15" s="45">
        <v>9.1</v>
      </c>
      <c r="AJ15" s="45">
        <v>33.2</v>
      </c>
      <c r="AK15" s="45">
        <f t="shared" si="6"/>
        <v>14634.599999999999</v>
      </c>
      <c r="AL15" s="45">
        <f t="shared" si="7"/>
        <v>107576.6</v>
      </c>
      <c r="AM15" s="45">
        <v>531.5</v>
      </c>
      <c r="AN15" s="45">
        <v>344.6</v>
      </c>
      <c r="AO15" s="45">
        <v>84.2</v>
      </c>
      <c r="AP15" s="45">
        <v>59253</v>
      </c>
      <c r="AQ15" s="45">
        <v>21.3</v>
      </c>
      <c r="AR15" s="45">
        <v>55</v>
      </c>
      <c r="AS15" s="45">
        <v>23.7</v>
      </c>
      <c r="AT15" s="45">
        <v>365</v>
      </c>
      <c r="AU15" s="45">
        <v>98</v>
      </c>
      <c r="AV15" s="45">
        <v>9</v>
      </c>
      <c r="AW15" s="24">
        <v>142</v>
      </c>
      <c r="AX15" s="24">
        <v>6</v>
      </c>
      <c r="AY15" s="24">
        <v>1761</v>
      </c>
      <c r="AZ15" s="24">
        <v>55</v>
      </c>
      <c r="BA15" s="24"/>
      <c r="BB15" s="24"/>
      <c r="BC15" s="24">
        <v>81</v>
      </c>
      <c r="BD15" s="24">
        <v>2.6</v>
      </c>
      <c r="BE15" s="24"/>
      <c r="BF15" s="24"/>
      <c r="BG15" s="24">
        <v>75014</v>
      </c>
      <c r="BH15" s="24">
        <v>248</v>
      </c>
      <c r="BI15" s="24">
        <v>268.179</v>
      </c>
      <c r="BJ15" s="24">
        <v>1950</v>
      </c>
      <c r="BK15" s="24">
        <v>64</v>
      </c>
      <c r="BL15" s="24">
        <v>0.47</v>
      </c>
      <c r="BM15" s="24">
        <v>40.14</v>
      </c>
      <c r="BN15" s="24">
        <v>54</v>
      </c>
      <c r="BO15" s="24">
        <v>11296</v>
      </c>
      <c r="BP15" s="24">
        <v>107</v>
      </c>
      <c r="BQ15" s="24">
        <v>361</v>
      </c>
    </row>
    <row r="16" spans="1:69" s="26" customFormat="1" ht="21.75" customHeight="1">
      <c r="A16" s="8" t="s">
        <v>30</v>
      </c>
      <c r="B16" s="44">
        <f t="shared" si="10"/>
        <v>426518</v>
      </c>
      <c r="C16" s="44">
        <v>354552</v>
      </c>
      <c r="D16" s="44">
        <v>71562</v>
      </c>
      <c r="E16" s="44">
        <v>404</v>
      </c>
      <c r="F16" s="44">
        <v>451230</v>
      </c>
      <c r="G16" s="44">
        <v>35776.04000000001</v>
      </c>
      <c r="H16" s="44">
        <v>59502</v>
      </c>
      <c r="I16" s="44">
        <v>557</v>
      </c>
      <c r="J16" s="44">
        <f t="shared" si="8"/>
        <v>6979.309</v>
      </c>
      <c r="K16" s="45">
        <f t="shared" si="9"/>
        <v>5473.398</v>
      </c>
      <c r="L16" s="45">
        <v>4428.537</v>
      </c>
      <c r="M16" s="45">
        <v>1114.732</v>
      </c>
      <c r="N16" s="45">
        <v>1044.8609999999999</v>
      </c>
      <c r="O16" s="45">
        <v>552.65</v>
      </c>
      <c r="P16" s="45">
        <v>7597.6269999999995</v>
      </c>
      <c r="Q16" s="45">
        <v>2675.3070000000002</v>
      </c>
      <c r="R16" s="45">
        <v>18424.913999999997</v>
      </c>
      <c r="S16" s="45">
        <v>7582.812</v>
      </c>
      <c r="T16" s="45">
        <v>97350.402</v>
      </c>
      <c r="U16" s="45">
        <v>63317.80000000001</v>
      </c>
      <c r="V16" s="45">
        <v>1154.865</v>
      </c>
      <c r="W16" s="45">
        <v>473.7749999999999</v>
      </c>
      <c r="X16" s="45">
        <v>1202.1689999999999</v>
      </c>
      <c r="Y16" s="45">
        <v>2608.77</v>
      </c>
      <c r="Z16" s="45">
        <v>51421.071</v>
      </c>
      <c r="AA16" s="45">
        <v>346.426</v>
      </c>
      <c r="AB16" s="45">
        <v>29.988</v>
      </c>
      <c r="AC16" s="45">
        <v>445.237</v>
      </c>
      <c r="AD16" s="45">
        <v>1588.011</v>
      </c>
      <c r="AE16" s="45">
        <v>1216.253</v>
      </c>
      <c r="AF16" s="45">
        <v>4.619999999999999</v>
      </c>
      <c r="AG16" s="45">
        <v>1.5069999999999997</v>
      </c>
      <c r="AH16" s="45">
        <v>2.1</v>
      </c>
      <c r="AI16" s="45">
        <v>11</v>
      </c>
      <c r="AJ16" s="45">
        <v>27</v>
      </c>
      <c r="AK16" s="45">
        <f t="shared" si="6"/>
        <v>22632.694999999996</v>
      </c>
      <c r="AL16" s="45">
        <f t="shared" si="7"/>
        <v>150014.726</v>
      </c>
      <c r="AM16" s="45">
        <v>16.5</v>
      </c>
      <c r="AN16" s="45">
        <v>15</v>
      </c>
      <c r="AO16" s="45">
        <v>3.178</v>
      </c>
      <c r="AP16" s="45">
        <v>2725.5</v>
      </c>
      <c r="AQ16" s="45">
        <v>33.345000000000006</v>
      </c>
      <c r="AR16" s="45">
        <v>58.43700000000001</v>
      </c>
      <c r="AS16" s="45">
        <v>25.088</v>
      </c>
      <c r="AT16" s="45">
        <v>12</v>
      </c>
      <c r="AU16" s="45">
        <v>2</v>
      </c>
      <c r="AV16" s="45">
        <v>0.26</v>
      </c>
      <c r="AW16" s="24">
        <v>159</v>
      </c>
      <c r="AX16" s="24">
        <v>1.8</v>
      </c>
      <c r="AY16" s="24">
        <v>12735</v>
      </c>
      <c r="AZ16" s="24">
        <v>337.5</v>
      </c>
      <c r="BA16" s="24"/>
      <c r="BB16" s="24"/>
      <c r="BC16" s="24">
        <v>116</v>
      </c>
      <c r="BD16" s="24">
        <v>0.1</v>
      </c>
      <c r="BE16" s="24"/>
      <c r="BF16" s="24"/>
      <c r="BG16" s="24">
        <v>7609</v>
      </c>
      <c r="BH16" s="24">
        <v>28.5</v>
      </c>
      <c r="BI16" s="24">
        <v>270.263</v>
      </c>
      <c r="BJ16" s="24">
        <v>4321.1</v>
      </c>
      <c r="BK16" s="24">
        <v>43</v>
      </c>
      <c r="BL16" s="24">
        <v>0.3</v>
      </c>
      <c r="BM16" s="24"/>
      <c r="BN16" s="24"/>
      <c r="BO16" s="24">
        <v>13387</v>
      </c>
      <c r="BP16" s="24">
        <v>32</v>
      </c>
      <c r="BQ16" s="24"/>
    </row>
    <row r="17" spans="1:69" s="26" customFormat="1" ht="21.75" customHeight="1">
      <c r="A17" s="8" t="s">
        <v>31</v>
      </c>
      <c r="B17" s="44">
        <f t="shared" si="10"/>
        <v>586881</v>
      </c>
      <c r="C17" s="44">
        <v>517105</v>
      </c>
      <c r="D17" s="44">
        <v>68830</v>
      </c>
      <c r="E17" s="44">
        <v>946</v>
      </c>
      <c r="F17" s="44">
        <v>616875</v>
      </c>
      <c r="G17" s="44">
        <v>53756</v>
      </c>
      <c r="H17" s="44">
        <v>7622</v>
      </c>
      <c r="I17" s="44">
        <v>83</v>
      </c>
      <c r="J17" s="44">
        <f t="shared" si="8"/>
        <v>7897</v>
      </c>
      <c r="K17" s="45">
        <f t="shared" si="9"/>
        <v>5453</v>
      </c>
      <c r="L17" s="45">
        <v>4467</v>
      </c>
      <c r="M17" s="45">
        <v>469</v>
      </c>
      <c r="N17" s="45">
        <v>986</v>
      </c>
      <c r="O17" s="45">
        <v>190</v>
      </c>
      <c r="P17" s="45">
        <v>5233</v>
      </c>
      <c r="Q17" s="45">
        <v>651</v>
      </c>
      <c r="R17" s="45">
        <v>11007</v>
      </c>
      <c r="S17" s="45">
        <v>1619</v>
      </c>
      <c r="T17" s="45">
        <v>54635</v>
      </c>
      <c r="U17" s="45">
        <v>11614</v>
      </c>
      <c r="V17" s="45">
        <v>2234</v>
      </c>
      <c r="W17" s="45">
        <v>1195</v>
      </c>
      <c r="X17" s="45">
        <v>1073</v>
      </c>
      <c r="Y17" s="45">
        <v>2601</v>
      </c>
      <c r="Z17" s="45">
        <v>106250</v>
      </c>
      <c r="AA17" s="45">
        <v>201</v>
      </c>
      <c r="AB17" s="45">
        <v>20</v>
      </c>
      <c r="AC17" s="45">
        <v>222.168</v>
      </c>
      <c r="AD17" s="45">
        <v>681</v>
      </c>
      <c r="AE17" s="45">
        <v>1445</v>
      </c>
      <c r="AF17" s="45">
        <v>9</v>
      </c>
      <c r="AG17" s="45">
        <v>2</v>
      </c>
      <c r="AH17" s="45">
        <v>4.222</v>
      </c>
      <c r="AI17" s="45">
        <v>24</v>
      </c>
      <c r="AJ17" s="45">
        <v>21</v>
      </c>
      <c r="AK17" s="45">
        <f t="shared" si="6"/>
        <v>14313</v>
      </c>
      <c r="AL17" s="45">
        <f t="shared" si="7"/>
        <v>162351</v>
      </c>
      <c r="AM17" s="45">
        <v>20</v>
      </c>
      <c r="AN17" s="45">
        <v>18</v>
      </c>
      <c r="AO17" s="45">
        <v>5.4</v>
      </c>
      <c r="AP17" s="45">
        <v>410</v>
      </c>
      <c r="AQ17" s="45">
        <v>75</v>
      </c>
      <c r="AR17" s="45">
        <v>144</v>
      </c>
      <c r="AS17" s="45">
        <v>89</v>
      </c>
      <c r="AT17" s="45"/>
      <c r="AU17" s="45"/>
      <c r="AV17" s="45"/>
      <c r="AW17" s="24">
        <v>347</v>
      </c>
      <c r="AX17" s="24">
        <v>9</v>
      </c>
      <c r="AY17" s="24">
        <v>1802</v>
      </c>
      <c r="AZ17" s="24">
        <v>40.5</v>
      </c>
      <c r="BA17" s="24">
        <v>56</v>
      </c>
      <c r="BB17" s="24"/>
      <c r="BC17" s="24"/>
      <c r="BD17" s="24"/>
      <c r="BE17" s="24"/>
      <c r="BF17" s="24"/>
      <c r="BG17" s="24">
        <v>12611</v>
      </c>
      <c r="BH17" s="24">
        <v>92</v>
      </c>
      <c r="BI17" s="24">
        <v>201.464</v>
      </c>
      <c r="BJ17" s="24">
        <v>1494</v>
      </c>
      <c r="BK17" s="24">
        <v>57</v>
      </c>
      <c r="BL17" s="24"/>
      <c r="BM17" s="24">
        <v>3.4</v>
      </c>
      <c r="BN17" s="24">
        <v>2.86</v>
      </c>
      <c r="BO17" s="24">
        <v>15539</v>
      </c>
      <c r="BP17" s="24">
        <v>313</v>
      </c>
      <c r="BQ17" s="24">
        <v>113</v>
      </c>
    </row>
    <row r="18" spans="1:69" s="26" customFormat="1" ht="21.75" customHeight="1">
      <c r="A18" s="8" t="s">
        <v>32</v>
      </c>
      <c r="B18" s="44">
        <f t="shared" si="10"/>
        <v>496320</v>
      </c>
      <c r="C18" s="44">
        <v>425207</v>
      </c>
      <c r="D18" s="44">
        <v>70261</v>
      </c>
      <c r="E18" s="44">
        <v>852</v>
      </c>
      <c r="F18" s="44">
        <v>494750</v>
      </c>
      <c r="G18" s="44">
        <v>40554</v>
      </c>
      <c r="H18" s="44"/>
      <c r="I18" s="44"/>
      <c r="J18" s="44">
        <f t="shared" si="8"/>
        <v>5053.6</v>
      </c>
      <c r="K18" s="45">
        <f t="shared" si="9"/>
        <v>3239.6000000000004</v>
      </c>
      <c r="L18" s="45">
        <v>2210.3</v>
      </c>
      <c r="M18" s="45">
        <v>795.8</v>
      </c>
      <c r="N18" s="45">
        <v>1029.3</v>
      </c>
      <c r="O18" s="45">
        <v>769.6</v>
      </c>
      <c r="P18" s="45">
        <v>2483</v>
      </c>
      <c r="Q18" s="45">
        <v>1040</v>
      </c>
      <c r="R18" s="45">
        <v>4533.4</v>
      </c>
      <c r="S18" s="45">
        <v>2163.3</v>
      </c>
      <c r="T18" s="45">
        <v>62678</v>
      </c>
      <c r="U18" s="45">
        <v>51422</v>
      </c>
      <c r="V18" s="45">
        <v>1378</v>
      </c>
      <c r="W18" s="45">
        <v>670.6</v>
      </c>
      <c r="X18" s="45">
        <v>1046</v>
      </c>
      <c r="Y18" s="45">
        <v>1802.3</v>
      </c>
      <c r="Z18" s="45">
        <v>60539</v>
      </c>
      <c r="AA18" s="45">
        <v>425.9</v>
      </c>
      <c r="AB18" s="45">
        <v>54.9</v>
      </c>
      <c r="AC18" s="45">
        <v>308.3</v>
      </c>
      <c r="AD18" s="45">
        <v>851.8</v>
      </c>
      <c r="AE18" s="45">
        <v>2941</v>
      </c>
      <c r="AF18" s="45">
        <v>10.1</v>
      </c>
      <c r="AG18" s="45">
        <v>5.2</v>
      </c>
      <c r="AH18" s="45">
        <v>1.2</v>
      </c>
      <c r="AI18" s="45">
        <v>5.6</v>
      </c>
      <c r="AJ18" s="45">
        <v>29.9</v>
      </c>
      <c r="AK18" s="45">
        <f t="shared" si="6"/>
        <v>7193.099999999999</v>
      </c>
      <c r="AL18" s="45">
        <f t="shared" si="7"/>
        <v>126187.9</v>
      </c>
      <c r="AM18" s="45">
        <v>30.2</v>
      </c>
      <c r="AN18" s="45">
        <v>16.7</v>
      </c>
      <c r="AO18" s="45">
        <v>4.3</v>
      </c>
      <c r="AP18" s="45">
        <v>2793.5</v>
      </c>
      <c r="AQ18" s="45">
        <v>26.3</v>
      </c>
      <c r="AR18" s="45">
        <v>56.8</v>
      </c>
      <c r="AS18" s="45">
        <v>18.5</v>
      </c>
      <c r="AT18" s="45"/>
      <c r="AU18" s="45"/>
      <c r="AV18" s="45"/>
      <c r="AW18" s="24">
        <v>10</v>
      </c>
      <c r="AX18" s="24"/>
      <c r="AY18" s="24">
        <v>12160</v>
      </c>
      <c r="AZ18" s="24">
        <v>180.6</v>
      </c>
      <c r="BA18" s="24"/>
      <c r="BB18" s="24"/>
      <c r="BC18" s="24"/>
      <c r="BD18" s="24"/>
      <c r="BE18" s="24"/>
      <c r="BF18" s="24"/>
      <c r="BG18" s="24">
        <v>10696</v>
      </c>
      <c r="BH18" s="24">
        <v>12.8</v>
      </c>
      <c r="BI18" s="24">
        <v>229.9</v>
      </c>
      <c r="BJ18" s="24">
        <v>1347.9</v>
      </c>
      <c r="BK18" s="24"/>
      <c r="BL18" s="24"/>
      <c r="BM18" s="24">
        <v>16.672</v>
      </c>
      <c r="BN18" s="24">
        <v>22.443</v>
      </c>
      <c r="BO18" s="24">
        <v>11263</v>
      </c>
      <c r="BP18" s="24">
        <v>78</v>
      </c>
      <c r="BQ18" s="24">
        <v>30.5</v>
      </c>
    </row>
    <row r="19" spans="1:69" s="26" customFormat="1" ht="21.75" customHeight="1">
      <c r="A19" s="8" t="s">
        <v>33</v>
      </c>
      <c r="B19" s="44">
        <f t="shared" si="10"/>
        <v>779858</v>
      </c>
      <c r="C19" s="44">
        <v>632407</v>
      </c>
      <c r="D19" s="44">
        <v>146262</v>
      </c>
      <c r="E19" s="44">
        <v>1189</v>
      </c>
      <c r="F19" s="44">
        <v>974900</v>
      </c>
      <c r="G19" s="44">
        <v>79920</v>
      </c>
      <c r="H19" s="44">
        <v>449541</v>
      </c>
      <c r="I19" s="44">
        <v>3670</v>
      </c>
      <c r="J19" s="44">
        <f t="shared" si="8"/>
        <v>7286</v>
      </c>
      <c r="K19" s="45">
        <f t="shared" si="9"/>
        <v>5200</v>
      </c>
      <c r="L19" s="45">
        <v>4000</v>
      </c>
      <c r="M19" s="45">
        <v>1141</v>
      </c>
      <c r="N19" s="45">
        <v>1200</v>
      </c>
      <c r="O19" s="45">
        <v>253</v>
      </c>
      <c r="P19" s="45">
        <v>3351</v>
      </c>
      <c r="Q19" s="45">
        <v>1276</v>
      </c>
      <c r="R19" s="45">
        <v>8176</v>
      </c>
      <c r="S19" s="45">
        <v>3955</v>
      </c>
      <c r="T19" s="45">
        <v>56756</v>
      </c>
      <c r="U19" s="45">
        <v>18500</v>
      </c>
      <c r="V19" s="45">
        <v>1570</v>
      </c>
      <c r="W19" s="45">
        <v>1000</v>
      </c>
      <c r="X19" s="45">
        <v>650</v>
      </c>
      <c r="Y19" s="45">
        <v>1218</v>
      </c>
      <c r="Z19" s="45">
        <v>90892</v>
      </c>
      <c r="AA19" s="45">
        <v>500</v>
      </c>
      <c r="AB19" s="45">
        <v>76</v>
      </c>
      <c r="AC19" s="45">
        <v>274</v>
      </c>
      <c r="AD19" s="45">
        <v>1040</v>
      </c>
      <c r="AE19" s="45">
        <v>3400</v>
      </c>
      <c r="AF19" s="45">
        <v>16</v>
      </c>
      <c r="AG19" s="45">
        <v>6</v>
      </c>
      <c r="AH19" s="45">
        <v>7</v>
      </c>
      <c r="AI19" s="45">
        <v>37</v>
      </c>
      <c r="AJ19" s="45">
        <v>111</v>
      </c>
      <c r="AK19" s="45">
        <f t="shared" si="6"/>
        <v>10471</v>
      </c>
      <c r="AL19" s="45">
        <f t="shared" si="7"/>
        <v>151159</v>
      </c>
      <c r="AM19" s="45">
        <v>8</v>
      </c>
      <c r="AN19" s="45">
        <v>4</v>
      </c>
      <c r="AO19" s="45">
        <v>1.45</v>
      </c>
      <c r="AP19" s="45">
        <v>75</v>
      </c>
      <c r="AQ19" s="45">
        <v>44</v>
      </c>
      <c r="AR19" s="45">
        <v>29</v>
      </c>
      <c r="AS19" s="45">
        <v>12.8</v>
      </c>
      <c r="AT19" s="45"/>
      <c r="AU19" s="45"/>
      <c r="AV19" s="45"/>
      <c r="AW19" s="24">
        <v>53</v>
      </c>
      <c r="AX19" s="24"/>
      <c r="AY19" s="24">
        <v>2573</v>
      </c>
      <c r="AZ19" s="24">
        <v>46.25</v>
      </c>
      <c r="BA19" s="24"/>
      <c r="BB19" s="24"/>
      <c r="BC19" s="24"/>
      <c r="BD19" s="24"/>
      <c r="BE19" s="24"/>
      <c r="BF19" s="24"/>
      <c r="BG19" s="24">
        <v>29993</v>
      </c>
      <c r="BH19" s="24">
        <v>91.65</v>
      </c>
      <c r="BI19" s="24">
        <v>311.427</v>
      </c>
      <c r="BJ19" s="24">
        <v>3310</v>
      </c>
      <c r="BK19" s="24"/>
      <c r="BL19" s="24"/>
      <c r="BM19" s="24">
        <v>10.599</v>
      </c>
      <c r="BN19" s="24">
        <v>3574</v>
      </c>
      <c r="BO19" s="24">
        <v>1525</v>
      </c>
      <c r="BP19" s="24">
        <v>14.91</v>
      </c>
      <c r="BQ19" s="24">
        <v>95.33</v>
      </c>
    </row>
    <row r="20" spans="1:69" s="26" customFormat="1" ht="21.75" customHeight="1">
      <c r="A20" s="8" t="s">
        <v>34</v>
      </c>
      <c r="B20" s="44">
        <f t="shared" si="10"/>
        <v>1029882.8200000001</v>
      </c>
      <c r="C20" s="44">
        <v>828152.8200000001</v>
      </c>
      <c r="D20" s="44">
        <v>200310</v>
      </c>
      <c r="E20" s="44">
        <v>1420</v>
      </c>
      <c r="F20" s="44">
        <v>1155726.942036</v>
      </c>
      <c r="G20" s="44">
        <v>95472.56221340799</v>
      </c>
      <c r="H20" s="44">
        <v>321242.8753</v>
      </c>
      <c r="I20" s="44">
        <v>1629.9994462486006</v>
      </c>
      <c r="J20" s="44">
        <f t="shared" si="8"/>
        <v>11379.9</v>
      </c>
      <c r="K20" s="45">
        <v>8545</v>
      </c>
      <c r="L20" s="45">
        <v>6900.1025</v>
      </c>
      <c r="M20" s="45">
        <v>1469.9050000000002</v>
      </c>
      <c r="N20" s="45">
        <v>1746.3974999999998</v>
      </c>
      <c r="O20" s="45">
        <v>177.04404999999997</v>
      </c>
      <c r="P20" s="45">
        <v>8121.2873625</v>
      </c>
      <c r="Q20" s="45">
        <v>2661.7213861875</v>
      </c>
      <c r="R20" s="45">
        <v>14156.113617125</v>
      </c>
      <c r="S20" s="45">
        <v>6917.3737369425</v>
      </c>
      <c r="T20" s="45">
        <v>81393.83375</v>
      </c>
      <c r="U20" s="45">
        <v>22661.638399999996</v>
      </c>
      <c r="V20" s="45">
        <v>2093</v>
      </c>
      <c r="W20" s="45">
        <v>1166.7</v>
      </c>
      <c r="X20" s="45">
        <v>1927.3899999999999</v>
      </c>
      <c r="Y20" s="45">
        <v>3630.8464999999997</v>
      </c>
      <c r="Z20" s="45">
        <v>58008.060000000005</v>
      </c>
      <c r="AA20" s="45">
        <v>710.5</v>
      </c>
      <c r="AB20" s="45">
        <v>37.76500000000001</v>
      </c>
      <c r="AC20" s="45">
        <v>701.4684</v>
      </c>
      <c r="AD20" s="45">
        <v>2179.804458</v>
      </c>
      <c r="AE20" s="45">
        <v>1239.505</v>
      </c>
      <c r="AF20" s="45">
        <v>31.4</v>
      </c>
      <c r="AG20" s="45">
        <v>12.983999999999998</v>
      </c>
      <c r="AH20" s="45">
        <v>25.9115</v>
      </c>
      <c r="AI20" s="45">
        <v>185.07535000000001</v>
      </c>
      <c r="AJ20" s="45">
        <v>337.584</v>
      </c>
      <c r="AK20" s="45">
        <f t="shared" si="6"/>
        <v>20151.839925125</v>
      </c>
      <c r="AL20" s="45">
        <f t="shared" si="7"/>
        <v>140978.98275000002</v>
      </c>
      <c r="AM20" s="45"/>
      <c r="AN20" s="45"/>
      <c r="AO20" s="45"/>
      <c r="AP20" s="45"/>
      <c r="AQ20" s="45">
        <v>206.52000000000004</v>
      </c>
      <c r="AR20" s="45">
        <v>178.67200000000003</v>
      </c>
      <c r="AS20" s="45">
        <v>96.48288000000001</v>
      </c>
      <c r="AT20" s="45"/>
      <c r="AU20" s="45"/>
      <c r="AV20" s="45"/>
      <c r="AW20" s="24">
        <v>173</v>
      </c>
      <c r="AX20" s="24">
        <v>5.61</v>
      </c>
      <c r="AY20" s="24">
        <v>2388</v>
      </c>
      <c r="AZ20" s="24">
        <v>93</v>
      </c>
      <c r="BA20" s="24"/>
      <c r="BB20" s="24"/>
      <c r="BC20" s="24"/>
      <c r="BD20" s="24"/>
      <c r="BE20" s="24"/>
      <c r="BF20" s="24"/>
      <c r="BG20" s="24">
        <v>117981</v>
      </c>
      <c r="BH20" s="24">
        <v>298</v>
      </c>
      <c r="BI20" s="24">
        <v>375.346</v>
      </c>
      <c r="BJ20" s="24">
        <v>715</v>
      </c>
      <c r="BK20" s="24"/>
      <c r="BL20" s="24"/>
      <c r="BM20" s="24"/>
      <c r="BN20" s="24"/>
      <c r="BO20" s="24">
        <v>6883</v>
      </c>
      <c r="BP20" s="24">
        <v>192</v>
      </c>
      <c r="BQ20" s="24">
        <v>980</v>
      </c>
    </row>
    <row r="21" spans="1:69" s="26" customFormat="1" ht="21.75" customHeight="1">
      <c r="A21" s="8" t="s">
        <v>35</v>
      </c>
      <c r="B21" s="44">
        <f>C21+D21+E21</f>
        <v>352586</v>
      </c>
      <c r="C21" s="44">
        <v>262368</v>
      </c>
      <c r="D21" s="44">
        <v>89394</v>
      </c>
      <c r="E21" s="44">
        <v>824</v>
      </c>
      <c r="F21" s="44">
        <v>321858</v>
      </c>
      <c r="G21" s="44">
        <v>23343.018</v>
      </c>
      <c r="H21" s="44"/>
      <c r="I21" s="44"/>
      <c r="J21" s="44">
        <f t="shared" si="8"/>
        <v>3609.5769999999998</v>
      </c>
      <c r="K21" s="45">
        <f t="shared" si="9"/>
        <v>2626.011</v>
      </c>
      <c r="L21" s="45">
        <v>2050.17</v>
      </c>
      <c r="M21" s="45">
        <v>152.31</v>
      </c>
      <c r="N21" s="45">
        <v>575.841</v>
      </c>
      <c r="O21" s="45">
        <v>80.786</v>
      </c>
      <c r="P21" s="45">
        <v>1427.018</v>
      </c>
      <c r="Q21" s="45">
        <v>158.23340000000002</v>
      </c>
      <c r="R21" s="45">
        <v>2728.3250000000003</v>
      </c>
      <c r="S21" s="45">
        <v>411.07032</v>
      </c>
      <c r="T21" s="45">
        <v>23920.550999999996</v>
      </c>
      <c r="U21" s="45">
        <v>8972.828</v>
      </c>
      <c r="V21" s="45">
        <v>819.198</v>
      </c>
      <c r="W21" s="45">
        <v>416.42699999999996</v>
      </c>
      <c r="X21" s="45">
        <v>352.707</v>
      </c>
      <c r="Y21" s="45">
        <v>681.6</v>
      </c>
      <c r="Z21" s="45">
        <v>30643.877</v>
      </c>
      <c r="AA21" s="45">
        <v>154.59300000000002</v>
      </c>
      <c r="AB21" s="45">
        <v>11.423</v>
      </c>
      <c r="AC21" s="45">
        <v>105.55599999999998</v>
      </c>
      <c r="AD21" s="45">
        <v>358.94239999999996</v>
      </c>
      <c r="AE21" s="45">
        <v>654.08</v>
      </c>
      <c r="AF21" s="45">
        <v>9.775</v>
      </c>
      <c r="AG21" s="45">
        <v>3.3750000000000004</v>
      </c>
      <c r="AH21" s="45">
        <v>7.164</v>
      </c>
      <c r="AI21" s="45">
        <v>20.104</v>
      </c>
      <c r="AJ21" s="45">
        <v>49.724000000000004</v>
      </c>
      <c r="AK21" s="45">
        <f t="shared" si="6"/>
        <v>3788.9714000000004</v>
      </c>
      <c r="AL21" s="45">
        <f t="shared" si="7"/>
        <v>55268.231999999996</v>
      </c>
      <c r="AM21" s="45"/>
      <c r="AN21" s="45"/>
      <c r="AO21" s="45"/>
      <c r="AP21" s="45"/>
      <c r="AQ21" s="45">
        <v>45.57</v>
      </c>
      <c r="AR21" s="45">
        <v>14.189999999999998</v>
      </c>
      <c r="AS21" s="45">
        <v>4.812399999999999</v>
      </c>
      <c r="AT21" s="45">
        <v>27</v>
      </c>
      <c r="AU21" s="45">
        <v>11</v>
      </c>
      <c r="AV21" s="45">
        <v>0.7</v>
      </c>
      <c r="AW21" s="24"/>
      <c r="AX21" s="24"/>
      <c r="AY21" s="24">
        <v>21731</v>
      </c>
      <c r="AZ21" s="24">
        <v>554</v>
      </c>
      <c r="BA21" s="24"/>
      <c r="BB21" s="24"/>
      <c r="BC21" s="24">
        <v>1300</v>
      </c>
      <c r="BD21" s="24">
        <v>0.8</v>
      </c>
      <c r="BE21" s="24"/>
      <c r="BF21" s="24"/>
      <c r="BG21" s="24">
        <v>14634</v>
      </c>
      <c r="BH21" s="24">
        <v>42</v>
      </c>
      <c r="BI21" s="24">
        <v>200.538</v>
      </c>
      <c r="BJ21" s="24">
        <v>480</v>
      </c>
      <c r="BK21" s="24"/>
      <c r="BL21" s="24"/>
      <c r="BM21" s="24">
        <v>3.75</v>
      </c>
      <c r="BN21" s="24">
        <v>5.03</v>
      </c>
      <c r="BO21" s="24">
        <v>9719</v>
      </c>
      <c r="BP21" s="24">
        <v>104</v>
      </c>
      <c r="BQ21" s="24"/>
    </row>
    <row r="22" spans="1:69" ht="21.75" customHeight="1">
      <c r="A22" s="7" t="s">
        <v>119</v>
      </c>
      <c r="B22" s="48">
        <f aca="true" t="shared" si="11" ref="B22:AV22">SUM(B23:B36)</f>
        <v>7149092.321479747</v>
      </c>
      <c r="C22" s="48">
        <f t="shared" si="11"/>
        <v>6023006.904065328</v>
      </c>
      <c r="D22" s="48">
        <f t="shared" si="11"/>
        <v>1099413.4174144187</v>
      </c>
      <c r="E22" s="48">
        <f t="shared" si="11"/>
        <v>26672</v>
      </c>
      <c r="F22" s="48">
        <f t="shared" si="11"/>
        <v>5693479.555397359</v>
      </c>
      <c r="G22" s="48">
        <f t="shared" si="11"/>
        <v>419545.94774761325</v>
      </c>
      <c r="H22" s="48">
        <f t="shared" si="11"/>
        <v>16272</v>
      </c>
      <c r="I22" s="48">
        <f t="shared" si="11"/>
        <v>195.7</v>
      </c>
      <c r="J22" s="48">
        <f t="shared" si="11"/>
        <v>75124.56955254791</v>
      </c>
      <c r="K22" s="48">
        <f t="shared" si="11"/>
        <v>64563.518397766275</v>
      </c>
      <c r="L22" s="48">
        <f t="shared" si="11"/>
        <v>52382.21287578862</v>
      </c>
      <c r="M22" s="48">
        <f t="shared" si="11"/>
        <v>5342.370110352365</v>
      </c>
      <c r="N22" s="48">
        <f t="shared" si="11"/>
        <v>12181.305521977665</v>
      </c>
      <c r="O22" s="48">
        <f t="shared" si="11"/>
        <v>1594.2432758485559</v>
      </c>
      <c r="P22" s="48">
        <f t="shared" si="11"/>
        <v>44896.967636917885</v>
      </c>
      <c r="Q22" s="48">
        <f t="shared" si="11"/>
        <v>6425.1103013629045</v>
      </c>
      <c r="R22" s="48">
        <f t="shared" si="11"/>
        <v>80745.75932973235</v>
      </c>
      <c r="S22" s="48">
        <f t="shared" si="11"/>
        <v>15641.165814068214</v>
      </c>
      <c r="T22" s="48">
        <f t="shared" si="11"/>
        <v>512770.406431835</v>
      </c>
      <c r="U22" s="48">
        <f t="shared" si="11"/>
        <v>106071.40219362336</v>
      </c>
      <c r="V22" s="48">
        <f t="shared" si="11"/>
        <v>7447.912792325564</v>
      </c>
      <c r="W22" s="48">
        <f t="shared" si="11"/>
        <v>2370.25446973654</v>
      </c>
      <c r="X22" s="48">
        <f t="shared" si="11"/>
        <v>3829.240277944117</v>
      </c>
      <c r="Y22" s="48">
        <f t="shared" si="11"/>
        <v>8490.753553570406</v>
      </c>
      <c r="Z22" s="48">
        <f t="shared" si="11"/>
        <v>121606.73175284045</v>
      </c>
      <c r="AA22" s="48">
        <f t="shared" si="11"/>
        <v>2979.456057197936</v>
      </c>
      <c r="AB22" s="48">
        <f t="shared" si="11"/>
        <v>502.71357814977983</v>
      </c>
      <c r="AC22" s="48">
        <f t="shared" si="11"/>
        <v>1806.7233108513344</v>
      </c>
      <c r="AD22" s="48">
        <f t="shared" si="11"/>
        <v>4962.704964659316</v>
      </c>
      <c r="AE22" s="48">
        <f t="shared" si="11"/>
        <v>9832.965138111525</v>
      </c>
      <c r="AF22" s="48">
        <f t="shared" si="11"/>
        <v>133.6823052581427</v>
      </c>
      <c r="AG22" s="48">
        <f t="shared" si="11"/>
        <v>34.97672373045452</v>
      </c>
      <c r="AH22" s="48">
        <f t="shared" si="11"/>
        <v>48.33995560980279</v>
      </c>
      <c r="AI22" s="48">
        <f t="shared" si="11"/>
        <v>197.5447476</v>
      </c>
      <c r="AJ22" s="48">
        <f t="shared" si="11"/>
        <v>409.20266252272637</v>
      </c>
      <c r="AK22" s="48">
        <f t="shared" si="11"/>
        <v>94396.76259556208</v>
      </c>
      <c r="AL22" s="48">
        <f t="shared" si="11"/>
        <v>644619.3059853096</v>
      </c>
      <c r="AM22" s="48">
        <f t="shared" si="11"/>
        <v>584.7850161898307</v>
      </c>
      <c r="AN22" s="48">
        <f t="shared" si="11"/>
        <v>256.0716537454545</v>
      </c>
      <c r="AO22" s="48">
        <f t="shared" si="11"/>
        <v>74.09860285952</v>
      </c>
      <c r="AP22" s="48">
        <f t="shared" si="11"/>
        <v>14584.004760799999</v>
      </c>
      <c r="AQ22" s="48">
        <f t="shared" si="11"/>
        <v>607.4095000000001</v>
      </c>
      <c r="AR22" s="48">
        <f t="shared" si="11"/>
        <v>580.49195</v>
      </c>
      <c r="AS22" s="48">
        <f t="shared" si="11"/>
        <v>195.934</v>
      </c>
      <c r="AT22" s="48">
        <f t="shared" si="11"/>
        <v>98</v>
      </c>
      <c r="AU22" s="48">
        <f t="shared" si="11"/>
        <v>82</v>
      </c>
      <c r="AV22" s="48">
        <f t="shared" si="11"/>
        <v>7.16</v>
      </c>
      <c r="AW22" s="5">
        <f aca="true" t="shared" si="12" ref="AW22:BE22">SUM(AW23:AW36)</f>
        <v>76099</v>
      </c>
      <c r="AX22" s="5">
        <f t="shared" si="12"/>
        <v>1408.4800000000002</v>
      </c>
      <c r="AY22" s="5">
        <f t="shared" si="12"/>
        <v>482876.95</v>
      </c>
      <c r="AZ22" s="5">
        <f t="shared" si="12"/>
        <v>3223.1600000000003</v>
      </c>
      <c r="BA22" s="5">
        <f t="shared" si="12"/>
        <v>0</v>
      </c>
      <c r="BB22" s="5">
        <f t="shared" si="12"/>
        <v>0</v>
      </c>
      <c r="BC22" s="5">
        <f t="shared" si="12"/>
        <v>967</v>
      </c>
      <c r="BD22" s="5">
        <f t="shared" si="12"/>
        <v>4.38</v>
      </c>
      <c r="BE22" s="5">
        <f t="shared" si="12"/>
        <v>31083</v>
      </c>
      <c r="BF22" s="5"/>
      <c r="BG22" s="5">
        <f aca="true" t="shared" si="13" ref="BG22:BQ22">SUM(BG23:BG36)</f>
        <v>62283</v>
      </c>
      <c r="BH22" s="5">
        <f t="shared" si="13"/>
        <v>130.9965</v>
      </c>
      <c r="BI22" s="5">
        <f t="shared" si="13"/>
        <v>2190.674</v>
      </c>
      <c r="BJ22" s="5">
        <f t="shared" si="13"/>
        <v>7420.588</v>
      </c>
      <c r="BK22" s="5">
        <f t="shared" si="13"/>
        <v>82</v>
      </c>
      <c r="BL22" s="5">
        <f t="shared" si="13"/>
        <v>94.15</v>
      </c>
      <c r="BM22" s="5">
        <f t="shared" si="13"/>
        <v>2349.765</v>
      </c>
      <c r="BN22" s="5">
        <f t="shared" si="13"/>
        <v>128.76500000000001</v>
      </c>
      <c r="BO22" s="5">
        <f t="shared" si="13"/>
        <v>231910</v>
      </c>
      <c r="BP22" s="5">
        <f t="shared" si="13"/>
        <v>1636.901</v>
      </c>
      <c r="BQ22" s="5">
        <f t="shared" si="13"/>
        <v>549.6600000000001</v>
      </c>
    </row>
    <row r="23" spans="1:69" s="26" customFormat="1" ht="21.75" customHeight="1">
      <c r="A23" s="9" t="s">
        <v>36</v>
      </c>
      <c r="B23" s="44">
        <f>C23+D23+E23</f>
        <v>531743</v>
      </c>
      <c r="C23" s="44">
        <v>465985</v>
      </c>
      <c r="D23" s="44">
        <v>61312</v>
      </c>
      <c r="E23" s="44">
        <v>4446</v>
      </c>
      <c r="F23" s="44">
        <v>270584.95999999996</v>
      </c>
      <c r="G23" s="44">
        <v>14641.47338</v>
      </c>
      <c r="H23" s="44"/>
      <c r="I23" s="44"/>
      <c r="J23" s="44">
        <f t="shared" si="8"/>
        <v>4098.1939999999995</v>
      </c>
      <c r="K23" s="45">
        <f>L23+N23</f>
        <v>3342.841</v>
      </c>
      <c r="L23" s="45">
        <v>2534.185</v>
      </c>
      <c r="M23" s="45">
        <v>47.55</v>
      </c>
      <c r="N23" s="45">
        <v>808.656</v>
      </c>
      <c r="O23" s="45">
        <v>7</v>
      </c>
      <c r="P23" s="45">
        <v>1925.9209999999998</v>
      </c>
      <c r="Q23" s="45">
        <v>43.11</v>
      </c>
      <c r="R23" s="45">
        <v>2723.17822</v>
      </c>
      <c r="S23" s="45">
        <v>93.40800000000002</v>
      </c>
      <c r="T23" s="45">
        <v>15277.483999999999</v>
      </c>
      <c r="U23" s="45">
        <v>345.95</v>
      </c>
      <c r="V23" s="45">
        <v>496.905</v>
      </c>
      <c r="W23" s="45">
        <v>87.076</v>
      </c>
      <c r="X23" s="45">
        <v>230.877</v>
      </c>
      <c r="Y23" s="45">
        <v>428.82681</v>
      </c>
      <c r="Z23" s="45">
        <v>1512.425</v>
      </c>
      <c r="AA23" s="45">
        <v>251.49699999999996</v>
      </c>
      <c r="AB23" s="45">
        <v>49.586</v>
      </c>
      <c r="AC23" s="45">
        <v>128.108</v>
      </c>
      <c r="AD23" s="45">
        <v>279.8719</v>
      </c>
      <c r="AE23" s="45">
        <v>605.4899999999999</v>
      </c>
      <c r="AF23" s="45">
        <v>6.951</v>
      </c>
      <c r="AG23" s="45">
        <v>2.596</v>
      </c>
      <c r="AH23" s="45">
        <v>2.29</v>
      </c>
      <c r="AI23" s="45">
        <v>7.61092</v>
      </c>
      <c r="AJ23" s="45">
        <v>5.59</v>
      </c>
      <c r="AK23" s="45">
        <f aca="true" t="shared" si="14" ref="AK23:AK36">AI23+AD23+Y23+R23</f>
        <v>3439.4878499999995</v>
      </c>
      <c r="AL23" s="45">
        <f aca="true" t="shared" si="15" ref="AL23:AL36">AJ23+AE23+Z23+T23</f>
        <v>17400.988999999998</v>
      </c>
      <c r="AM23" s="45">
        <v>2.5300000000000002</v>
      </c>
      <c r="AN23" s="45">
        <v>2.325</v>
      </c>
      <c r="AO23" s="45">
        <v>0.62105</v>
      </c>
      <c r="AP23" s="45">
        <v>16.945</v>
      </c>
      <c r="AQ23" s="45">
        <v>62.891999999999996</v>
      </c>
      <c r="AR23" s="45">
        <v>37.455</v>
      </c>
      <c r="AS23" s="45">
        <v>11.1644</v>
      </c>
      <c r="AT23" s="45"/>
      <c r="AU23" s="45"/>
      <c r="AV23" s="45"/>
      <c r="AW23" s="24">
        <v>4750</v>
      </c>
      <c r="AX23" s="24">
        <v>98.8</v>
      </c>
      <c r="AY23" s="24">
        <v>145411</v>
      </c>
      <c r="AZ23" s="24">
        <v>1144.5</v>
      </c>
      <c r="BA23" s="24"/>
      <c r="BB23" s="24"/>
      <c r="BC23" s="24"/>
      <c r="BD23" s="24"/>
      <c r="BE23" s="24"/>
      <c r="BF23" s="24"/>
      <c r="BG23" s="24">
        <v>2997</v>
      </c>
      <c r="BH23" s="24">
        <v>3.4</v>
      </c>
      <c r="BI23" s="24">
        <v>105.43</v>
      </c>
      <c r="BJ23" s="24">
        <v>181.07</v>
      </c>
      <c r="BK23" s="24"/>
      <c r="BL23" s="24"/>
      <c r="BM23" s="24"/>
      <c r="BN23" s="24"/>
      <c r="BO23" s="24">
        <v>19318</v>
      </c>
      <c r="BP23" s="24">
        <v>113.1</v>
      </c>
      <c r="BQ23" s="24"/>
    </row>
    <row r="24" spans="1:69" s="26" customFormat="1" ht="21.75" customHeight="1">
      <c r="A24" s="9" t="s">
        <v>37</v>
      </c>
      <c r="B24" s="44">
        <f aca="true" t="shared" si="16" ref="B24:B36">C24+D24+E24</f>
        <v>353381</v>
      </c>
      <c r="C24" s="44">
        <v>292197</v>
      </c>
      <c r="D24" s="44">
        <v>60846</v>
      </c>
      <c r="E24" s="44">
        <v>338</v>
      </c>
      <c r="F24" s="44">
        <v>201461</v>
      </c>
      <c r="G24" s="44">
        <v>14505.192</v>
      </c>
      <c r="H24" s="44">
        <v>150</v>
      </c>
      <c r="I24" s="44">
        <v>0.63</v>
      </c>
      <c r="J24" s="44">
        <f t="shared" si="8"/>
        <v>2353.5080000000003</v>
      </c>
      <c r="K24" s="45">
        <f aca="true" t="shared" si="17" ref="K24:K36">L24+N24</f>
        <v>2089.022</v>
      </c>
      <c r="L24" s="45">
        <v>1609.319</v>
      </c>
      <c r="M24" s="45">
        <v>0</v>
      </c>
      <c r="N24" s="45">
        <v>479.70300000000003</v>
      </c>
      <c r="O24" s="45">
        <v>0</v>
      </c>
      <c r="P24" s="45">
        <v>952.2190000000002</v>
      </c>
      <c r="Q24" s="45">
        <v>0</v>
      </c>
      <c r="R24" s="45">
        <v>1739.2870000000003</v>
      </c>
      <c r="S24" s="45">
        <v>0</v>
      </c>
      <c r="T24" s="45">
        <v>11392.94625</v>
      </c>
      <c r="U24" s="45">
        <v>0</v>
      </c>
      <c r="V24" s="45">
        <v>218.347</v>
      </c>
      <c r="W24" s="45">
        <v>32.721</v>
      </c>
      <c r="X24" s="45">
        <v>107.768</v>
      </c>
      <c r="Y24" s="45">
        <v>237.08960000000002</v>
      </c>
      <c r="Z24" s="45">
        <v>719.862</v>
      </c>
      <c r="AA24" s="45">
        <v>40.24099999999999</v>
      </c>
      <c r="AB24" s="45">
        <v>8.231</v>
      </c>
      <c r="AC24" s="45">
        <v>19.307000000000002</v>
      </c>
      <c r="AD24" s="45">
        <v>50.584340000000005</v>
      </c>
      <c r="AE24" s="45">
        <v>131.696</v>
      </c>
      <c r="AF24" s="45">
        <v>5.897999999999999</v>
      </c>
      <c r="AG24" s="45">
        <v>1.8619999999999999</v>
      </c>
      <c r="AH24" s="45">
        <v>2.0709999999999997</v>
      </c>
      <c r="AI24" s="45">
        <v>7.992999999999999</v>
      </c>
      <c r="AJ24" s="45">
        <v>18.1545</v>
      </c>
      <c r="AK24" s="45">
        <f t="shared" si="14"/>
        <v>2034.9539400000003</v>
      </c>
      <c r="AL24" s="45">
        <f t="shared" si="15"/>
        <v>12262.65875</v>
      </c>
      <c r="AM24" s="45"/>
      <c r="AN24" s="45"/>
      <c r="AO24" s="45"/>
      <c r="AP24" s="45"/>
      <c r="AQ24" s="45">
        <v>15.274000000000001</v>
      </c>
      <c r="AR24" s="45">
        <v>8.283999999999999</v>
      </c>
      <c r="AS24" s="45">
        <v>3.392</v>
      </c>
      <c r="AT24" s="45"/>
      <c r="AU24" s="45"/>
      <c r="AV24" s="45"/>
      <c r="AW24" s="24">
        <v>12524</v>
      </c>
      <c r="AX24" s="24">
        <v>105.36</v>
      </c>
      <c r="AY24" s="24">
        <v>21927</v>
      </c>
      <c r="AZ24" s="24">
        <v>92.06</v>
      </c>
      <c r="BA24" s="24"/>
      <c r="BB24" s="24"/>
      <c r="BC24" s="24">
        <v>53</v>
      </c>
      <c r="BD24" s="24">
        <v>0.68</v>
      </c>
      <c r="BE24" s="24"/>
      <c r="BF24" s="24"/>
      <c r="BG24" s="24">
        <v>471</v>
      </c>
      <c r="BH24" s="24">
        <v>1.54</v>
      </c>
      <c r="BI24" s="24">
        <v>61.656</v>
      </c>
      <c r="BJ24" s="24">
        <v>215.78</v>
      </c>
      <c r="BK24" s="24"/>
      <c r="BL24" s="24"/>
      <c r="BM24" s="24"/>
      <c r="BN24" s="24"/>
      <c r="BO24" s="24">
        <v>6041</v>
      </c>
      <c r="BP24" s="24">
        <v>34.86</v>
      </c>
      <c r="BQ24" s="24">
        <v>11.06</v>
      </c>
    </row>
    <row r="25" spans="1:246" s="26" customFormat="1" ht="21.75" customHeight="1">
      <c r="A25" s="9" t="s">
        <v>38</v>
      </c>
      <c r="B25" s="44">
        <f t="shared" si="16"/>
        <v>195597</v>
      </c>
      <c r="C25" s="44">
        <v>165847</v>
      </c>
      <c r="D25" s="44">
        <v>29614</v>
      </c>
      <c r="E25" s="44">
        <v>136</v>
      </c>
      <c r="F25" s="44">
        <v>103552</v>
      </c>
      <c r="G25" s="44">
        <v>7249</v>
      </c>
      <c r="H25" s="44"/>
      <c r="I25" s="44"/>
      <c r="J25" s="44">
        <f t="shared" si="8"/>
        <v>1797.05</v>
      </c>
      <c r="K25" s="45">
        <f t="shared" si="17"/>
        <v>1638.03</v>
      </c>
      <c r="L25" s="45">
        <v>1300.37</v>
      </c>
      <c r="M25" s="45"/>
      <c r="N25" s="45">
        <v>337.66</v>
      </c>
      <c r="O25" s="45"/>
      <c r="P25" s="45">
        <v>514.29</v>
      </c>
      <c r="Q25" s="45"/>
      <c r="R25" s="45">
        <v>843.09</v>
      </c>
      <c r="S25" s="45"/>
      <c r="T25" s="45">
        <v>13506.6</v>
      </c>
      <c r="U25" s="46"/>
      <c r="V25" s="45">
        <v>112.04</v>
      </c>
      <c r="W25" s="45">
        <v>37.85</v>
      </c>
      <c r="X25" s="45">
        <v>45.63</v>
      </c>
      <c r="Y25" s="45">
        <v>101</v>
      </c>
      <c r="Z25" s="45">
        <v>1135.5</v>
      </c>
      <c r="AA25" s="45">
        <v>43.96</v>
      </c>
      <c r="AB25" s="45">
        <v>7.52</v>
      </c>
      <c r="AC25" s="45">
        <v>13.06</v>
      </c>
      <c r="AD25" s="45">
        <v>30.07</v>
      </c>
      <c r="AE25" s="45">
        <v>188.1</v>
      </c>
      <c r="AF25" s="45">
        <v>3.02</v>
      </c>
      <c r="AG25" s="45">
        <v>0.58</v>
      </c>
      <c r="AH25" s="45">
        <v>0.55</v>
      </c>
      <c r="AI25" s="45">
        <v>2.21</v>
      </c>
      <c r="AJ25" s="45">
        <v>4.08</v>
      </c>
      <c r="AK25" s="45">
        <f t="shared" si="14"/>
        <v>976.37</v>
      </c>
      <c r="AL25" s="45">
        <f t="shared" si="15"/>
        <v>14834.28</v>
      </c>
      <c r="AM25" s="45"/>
      <c r="AN25" s="45"/>
      <c r="AO25" s="45"/>
      <c r="AP25" s="45"/>
      <c r="AQ25" s="45">
        <v>1.85</v>
      </c>
      <c r="AR25" s="45">
        <v>0.56</v>
      </c>
      <c r="AS25" s="45">
        <v>0.221</v>
      </c>
      <c r="AT25" s="45">
        <v>46</v>
      </c>
      <c r="AU25" s="45">
        <v>14</v>
      </c>
      <c r="AV25" s="45">
        <v>1.4</v>
      </c>
      <c r="AW25" s="24"/>
      <c r="AX25" s="24">
        <v>3</v>
      </c>
      <c r="AY25" s="24">
        <v>8389</v>
      </c>
      <c r="AZ25" s="24">
        <v>25</v>
      </c>
      <c r="BA25" s="24"/>
      <c r="BB25" s="24"/>
      <c r="BC25" s="24">
        <v>47</v>
      </c>
      <c r="BD25" s="24">
        <v>0.13</v>
      </c>
      <c r="BE25" s="24"/>
      <c r="BF25" s="24"/>
      <c r="BG25" s="24"/>
      <c r="BH25" s="24"/>
      <c r="BI25" s="24">
        <v>92.759</v>
      </c>
      <c r="BJ25" s="24">
        <v>94</v>
      </c>
      <c r="BK25" s="24"/>
      <c r="BL25" s="24"/>
      <c r="BM25" s="24"/>
      <c r="BN25" s="24"/>
      <c r="BO25" s="24">
        <v>3320</v>
      </c>
      <c r="BP25" s="24">
        <v>1.13</v>
      </c>
      <c r="BQ25" s="24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</row>
    <row r="26" spans="1:69" s="26" customFormat="1" ht="21.75" customHeight="1">
      <c r="A26" s="9" t="s">
        <v>39</v>
      </c>
      <c r="B26" s="44">
        <f t="shared" si="16"/>
        <v>551886</v>
      </c>
      <c r="C26" s="44">
        <v>491923</v>
      </c>
      <c r="D26" s="44">
        <v>58129</v>
      </c>
      <c r="E26" s="44">
        <v>1834</v>
      </c>
      <c r="F26" s="44">
        <v>323388</v>
      </c>
      <c r="G26" s="44">
        <v>22666.27</v>
      </c>
      <c r="H26" s="44">
        <v>13329</v>
      </c>
      <c r="I26" s="44">
        <v>155.93</v>
      </c>
      <c r="J26" s="44">
        <f t="shared" si="8"/>
        <v>4841.972999999999</v>
      </c>
      <c r="K26" s="45">
        <f t="shared" si="17"/>
        <v>4390.263</v>
      </c>
      <c r="L26" s="45">
        <v>3591.1691828</v>
      </c>
      <c r="M26" s="45">
        <v>135.9090090324</v>
      </c>
      <c r="N26" s="45">
        <v>799.0938172000001</v>
      </c>
      <c r="O26" s="45">
        <v>15.994828254756003</v>
      </c>
      <c r="P26" s="45">
        <v>3361.7039466</v>
      </c>
      <c r="Q26" s="45">
        <v>195.030033119964</v>
      </c>
      <c r="R26" s="45">
        <v>5011.583783196201</v>
      </c>
      <c r="S26" s="45">
        <v>421.9059499643953</v>
      </c>
      <c r="T26" s="45">
        <v>31960.323064320008</v>
      </c>
      <c r="U26" s="45">
        <v>767.1212521501122</v>
      </c>
      <c r="V26" s="45">
        <v>279.485</v>
      </c>
      <c r="W26" s="45">
        <v>113.88012</v>
      </c>
      <c r="X26" s="45">
        <v>301.088832</v>
      </c>
      <c r="Y26" s="45">
        <v>705.3189415439999</v>
      </c>
      <c r="Z26" s="45">
        <v>5333.9839624</v>
      </c>
      <c r="AA26" s="45">
        <v>166.63699999999997</v>
      </c>
      <c r="AB26" s="45">
        <v>49.618911999999995</v>
      </c>
      <c r="AC26" s="45">
        <v>172.443865</v>
      </c>
      <c r="AD26" s="45">
        <v>455.93171955</v>
      </c>
      <c r="AE26" s="45">
        <v>1141.6456328</v>
      </c>
      <c r="AF26" s="45">
        <v>5.588</v>
      </c>
      <c r="AG26" s="45">
        <v>1.564</v>
      </c>
      <c r="AH26" s="45">
        <v>2.6022000000000003</v>
      </c>
      <c r="AI26" s="45">
        <v>10.6801276</v>
      </c>
      <c r="AJ26" s="45">
        <v>22.444976</v>
      </c>
      <c r="AK26" s="45">
        <f t="shared" si="14"/>
        <v>6183.5145718902</v>
      </c>
      <c r="AL26" s="45">
        <f t="shared" si="15"/>
        <v>38458.39763552001</v>
      </c>
      <c r="AM26" s="45">
        <v>7.551200000000001</v>
      </c>
      <c r="AN26" s="45">
        <v>2.9111992</v>
      </c>
      <c r="AO26" s="45">
        <v>0.97955285952</v>
      </c>
      <c r="AP26" s="45">
        <v>30.344760799999996</v>
      </c>
      <c r="AQ26" s="45">
        <v>57.025</v>
      </c>
      <c r="AR26" s="45">
        <v>21.84865</v>
      </c>
      <c r="AS26" s="45">
        <v>12.4687</v>
      </c>
      <c r="AT26" s="45"/>
      <c r="AU26" s="45"/>
      <c r="AV26" s="45"/>
      <c r="AW26" s="24">
        <v>573</v>
      </c>
      <c r="AX26" s="24">
        <v>8.52</v>
      </c>
      <c r="AY26" s="24">
        <v>15693</v>
      </c>
      <c r="AZ26" s="24">
        <v>101.64</v>
      </c>
      <c r="BA26" s="24"/>
      <c r="BB26" s="24"/>
      <c r="BC26" s="24"/>
      <c r="BD26" s="24"/>
      <c r="BE26" s="24"/>
      <c r="BF26" s="24"/>
      <c r="BG26" s="24">
        <v>1588</v>
      </c>
      <c r="BH26" s="24">
        <v>0.1</v>
      </c>
      <c r="BI26" s="24">
        <v>165.354</v>
      </c>
      <c r="BJ26" s="24">
        <v>213.36</v>
      </c>
      <c r="BK26" s="24">
        <v>9</v>
      </c>
      <c r="BL26" s="24"/>
      <c r="BM26" s="24">
        <v>2.266</v>
      </c>
      <c r="BN26" s="24">
        <v>0.181</v>
      </c>
      <c r="BO26" s="24">
        <v>10315</v>
      </c>
      <c r="BP26" s="24">
        <v>81.2</v>
      </c>
      <c r="BQ26" s="24"/>
    </row>
    <row r="27" spans="1:69" s="26" customFormat="1" ht="21.75" customHeight="1">
      <c r="A27" s="9" t="s">
        <v>40</v>
      </c>
      <c r="B27" s="44">
        <f t="shared" si="16"/>
        <v>497680</v>
      </c>
      <c r="C27" s="44">
        <v>424648</v>
      </c>
      <c r="D27" s="44">
        <v>69712</v>
      </c>
      <c r="E27" s="44">
        <v>3320</v>
      </c>
      <c r="F27" s="44">
        <v>362883</v>
      </c>
      <c r="G27" s="44">
        <v>22520</v>
      </c>
      <c r="H27" s="44"/>
      <c r="I27" s="44"/>
      <c r="J27" s="44">
        <f t="shared" si="8"/>
        <v>3342.99</v>
      </c>
      <c r="K27" s="45">
        <f t="shared" si="17"/>
        <v>2833</v>
      </c>
      <c r="L27" s="45">
        <v>2092</v>
      </c>
      <c r="M27" s="45">
        <v>429</v>
      </c>
      <c r="N27" s="45">
        <v>741</v>
      </c>
      <c r="O27" s="45">
        <v>65</v>
      </c>
      <c r="P27" s="45">
        <v>1899</v>
      </c>
      <c r="Q27" s="45">
        <v>234</v>
      </c>
      <c r="R27" s="45">
        <v>3066</v>
      </c>
      <c r="S27" s="49">
        <v>516</v>
      </c>
      <c r="T27" s="45">
        <v>18054</v>
      </c>
      <c r="U27" s="45">
        <v>3582</v>
      </c>
      <c r="V27" s="45">
        <v>266.5</v>
      </c>
      <c r="W27" s="45">
        <v>79</v>
      </c>
      <c r="X27" s="45">
        <v>130</v>
      </c>
      <c r="Y27" s="45">
        <v>257</v>
      </c>
      <c r="Z27" s="45">
        <v>1877</v>
      </c>
      <c r="AA27" s="45">
        <v>239</v>
      </c>
      <c r="AB27" s="45">
        <v>56.667</v>
      </c>
      <c r="AC27" s="45">
        <v>125.5</v>
      </c>
      <c r="AD27" s="45">
        <v>291</v>
      </c>
      <c r="AE27" s="45">
        <v>1190</v>
      </c>
      <c r="AF27" s="45">
        <v>4.49</v>
      </c>
      <c r="AG27" s="45">
        <v>2.36</v>
      </c>
      <c r="AH27" s="45">
        <v>4.1</v>
      </c>
      <c r="AI27" s="45">
        <v>15.85</v>
      </c>
      <c r="AJ27" s="45">
        <v>8</v>
      </c>
      <c r="AK27" s="45">
        <f t="shared" si="14"/>
        <v>3629.85</v>
      </c>
      <c r="AL27" s="45">
        <f t="shared" si="15"/>
        <v>21129</v>
      </c>
      <c r="AM27" s="45"/>
      <c r="AN27" s="45"/>
      <c r="AO27" s="45"/>
      <c r="AP27" s="45"/>
      <c r="AQ27" s="45">
        <v>12</v>
      </c>
      <c r="AR27" s="45">
        <v>10.7</v>
      </c>
      <c r="AS27" s="45">
        <v>4</v>
      </c>
      <c r="AT27" s="45"/>
      <c r="AU27" s="45"/>
      <c r="AV27" s="45"/>
      <c r="AW27" s="24">
        <v>11564</v>
      </c>
      <c r="AX27" s="24">
        <v>124</v>
      </c>
      <c r="AY27" s="24">
        <v>25191</v>
      </c>
      <c r="AZ27" s="24">
        <v>73</v>
      </c>
      <c r="BA27" s="24"/>
      <c r="BB27" s="24"/>
      <c r="BC27" s="24">
        <v>28</v>
      </c>
      <c r="BD27" s="24"/>
      <c r="BE27" s="24"/>
      <c r="BF27" s="24"/>
      <c r="BG27" s="24">
        <v>1721</v>
      </c>
      <c r="BH27" s="24">
        <v>17</v>
      </c>
      <c r="BI27" s="24">
        <v>99.398</v>
      </c>
      <c r="BJ27" s="24">
        <v>189</v>
      </c>
      <c r="BK27" s="24">
        <v>34</v>
      </c>
      <c r="BL27" s="24">
        <v>94</v>
      </c>
      <c r="BM27" s="24">
        <v>3.04</v>
      </c>
      <c r="BN27" s="24">
        <v>0.152</v>
      </c>
      <c r="BO27" s="24">
        <v>4766</v>
      </c>
      <c r="BP27" s="24">
        <v>40</v>
      </c>
      <c r="BQ27" s="24"/>
    </row>
    <row r="28" spans="1:69" s="26" customFormat="1" ht="21.75" customHeight="1">
      <c r="A28" s="9" t="s">
        <v>41</v>
      </c>
      <c r="B28" s="44">
        <f t="shared" si="16"/>
        <v>527832</v>
      </c>
      <c r="C28" s="44">
        <v>456442</v>
      </c>
      <c r="D28" s="44">
        <v>69807</v>
      </c>
      <c r="E28" s="44">
        <v>1583</v>
      </c>
      <c r="F28" s="44">
        <v>294208</v>
      </c>
      <c r="G28" s="44">
        <v>20193.09</v>
      </c>
      <c r="H28" s="44">
        <v>1417</v>
      </c>
      <c r="I28" s="44">
        <v>13.07</v>
      </c>
      <c r="J28" s="44">
        <f t="shared" si="8"/>
        <v>4236.713</v>
      </c>
      <c r="K28" s="45">
        <f t="shared" si="17"/>
        <v>3654.674</v>
      </c>
      <c r="L28" s="45">
        <v>2722.007</v>
      </c>
      <c r="M28" s="45">
        <v>16.578</v>
      </c>
      <c r="N28" s="45">
        <v>932.6669999999999</v>
      </c>
      <c r="O28" s="45">
        <v>1.475</v>
      </c>
      <c r="P28" s="45">
        <v>1354.857</v>
      </c>
      <c r="Q28" s="45">
        <v>31.02</v>
      </c>
      <c r="R28" s="45">
        <v>2042.7989999999998</v>
      </c>
      <c r="S28" s="45">
        <v>64.394</v>
      </c>
      <c r="T28" s="45">
        <v>20089.845999999998</v>
      </c>
      <c r="U28" s="45">
        <v>140.24</v>
      </c>
      <c r="V28" s="45">
        <v>382.479</v>
      </c>
      <c r="W28" s="45">
        <v>158.232</v>
      </c>
      <c r="X28" s="45">
        <v>158.125</v>
      </c>
      <c r="Y28" s="45">
        <v>317.02700000000004</v>
      </c>
      <c r="Z28" s="45">
        <v>4230.675</v>
      </c>
      <c r="AA28" s="45">
        <v>193.296</v>
      </c>
      <c r="AB28" s="45">
        <v>41.18</v>
      </c>
      <c r="AC28" s="45">
        <v>78.86</v>
      </c>
      <c r="AD28" s="45">
        <v>202.75900000000001</v>
      </c>
      <c r="AE28" s="45">
        <v>715.2460000000001</v>
      </c>
      <c r="AF28" s="45">
        <v>6.263999999999999</v>
      </c>
      <c r="AG28" s="45">
        <v>1.5839999999999999</v>
      </c>
      <c r="AH28" s="45">
        <v>1.9090000000000003</v>
      </c>
      <c r="AI28" s="45">
        <v>9.156</v>
      </c>
      <c r="AJ28" s="45">
        <v>9.153</v>
      </c>
      <c r="AK28" s="45">
        <f t="shared" si="14"/>
        <v>2571.741</v>
      </c>
      <c r="AL28" s="45">
        <f t="shared" si="15"/>
        <v>25044.92</v>
      </c>
      <c r="AM28" s="45">
        <v>3.35</v>
      </c>
      <c r="AN28" s="45">
        <v>22.7</v>
      </c>
      <c r="AO28" s="45">
        <v>15.89</v>
      </c>
      <c r="AP28" s="45">
        <v>0.7</v>
      </c>
      <c r="AQ28" s="45">
        <v>16.195</v>
      </c>
      <c r="AR28" s="45">
        <v>5.44</v>
      </c>
      <c r="AS28" s="45">
        <v>1.8729999999999998</v>
      </c>
      <c r="AT28" s="45"/>
      <c r="AU28" s="45"/>
      <c r="AV28" s="45"/>
      <c r="AW28" s="24"/>
      <c r="AX28" s="24"/>
      <c r="AY28" s="24"/>
      <c r="AZ28" s="24"/>
      <c r="BA28" s="24"/>
      <c r="BB28" s="24"/>
      <c r="BC28" s="24">
        <v>81</v>
      </c>
      <c r="BD28" s="24"/>
      <c r="BE28" s="24"/>
      <c r="BF28" s="24"/>
      <c r="BG28" s="24">
        <v>5532</v>
      </c>
      <c r="BH28" s="24">
        <v>11.2</v>
      </c>
      <c r="BI28" s="24">
        <v>142.697</v>
      </c>
      <c r="BJ28" s="24">
        <v>255.8</v>
      </c>
      <c r="BK28" s="24"/>
      <c r="BL28" s="24"/>
      <c r="BM28" s="24">
        <v>0.256</v>
      </c>
      <c r="BN28" s="24">
        <v>36</v>
      </c>
      <c r="BO28" s="24">
        <v>14886</v>
      </c>
      <c r="BP28" s="24">
        <v>63.2</v>
      </c>
      <c r="BQ28" s="24">
        <v>45.9</v>
      </c>
    </row>
    <row r="29" spans="1:69" s="26" customFormat="1" ht="21.75" customHeight="1">
      <c r="A29" s="9" t="s">
        <v>42</v>
      </c>
      <c r="B29" s="44">
        <f t="shared" si="16"/>
        <v>556064.470280907</v>
      </c>
      <c r="C29" s="44">
        <v>454560.005919281</v>
      </c>
      <c r="D29" s="44">
        <v>100364.464361626</v>
      </c>
      <c r="E29" s="44">
        <v>1140</v>
      </c>
      <c r="F29" s="44">
        <v>638745.706953088</v>
      </c>
      <c r="G29" s="44">
        <v>62071.7293940051</v>
      </c>
      <c r="H29" s="44">
        <v>1170</v>
      </c>
      <c r="I29" s="44">
        <v>23.4</v>
      </c>
      <c r="J29" s="44">
        <f t="shared" si="8"/>
        <v>9558.316804719301</v>
      </c>
      <c r="K29" s="45">
        <f t="shared" si="17"/>
        <v>8406.366</v>
      </c>
      <c r="L29" s="45">
        <v>6602.926</v>
      </c>
      <c r="M29" s="45">
        <v>2025</v>
      </c>
      <c r="N29" s="45">
        <v>1803.44</v>
      </c>
      <c r="O29" s="45">
        <v>616</v>
      </c>
      <c r="P29" s="45">
        <v>9473.730946086958</v>
      </c>
      <c r="Q29" s="45">
        <v>3093</v>
      </c>
      <c r="R29" s="45">
        <v>18433.868292</v>
      </c>
      <c r="S29" s="49">
        <v>8109</v>
      </c>
      <c r="T29" s="45">
        <v>189309.6</v>
      </c>
      <c r="U29" s="45">
        <v>64153</v>
      </c>
      <c r="V29" s="45">
        <v>956.27132246116</v>
      </c>
      <c r="W29" s="45">
        <v>279.60269225243735</v>
      </c>
      <c r="X29" s="45">
        <v>251.0574802547258</v>
      </c>
      <c r="Y29" s="45">
        <v>565.9901522125706</v>
      </c>
      <c r="Z29" s="45">
        <v>15078</v>
      </c>
      <c r="AA29" s="45">
        <v>167.26417699999996</v>
      </c>
      <c r="AB29" s="45">
        <v>11.39300216638</v>
      </c>
      <c r="AC29" s="45">
        <v>21.973870356382022</v>
      </c>
      <c r="AD29" s="45">
        <v>68.53505618811762</v>
      </c>
      <c r="AE29" s="45">
        <v>455.72008665519996</v>
      </c>
      <c r="AF29" s="45">
        <v>28.415305258142684</v>
      </c>
      <c r="AG29" s="45">
        <v>1.8627237304545274</v>
      </c>
      <c r="AH29" s="45">
        <v>3.947755609802794</v>
      </c>
      <c r="AI29" s="45">
        <v>5.2272</v>
      </c>
      <c r="AJ29" s="45">
        <v>93.13618652272636</v>
      </c>
      <c r="AK29" s="45">
        <f t="shared" si="14"/>
        <v>19073.620700400686</v>
      </c>
      <c r="AL29" s="45">
        <f t="shared" si="15"/>
        <v>204936.45627317793</v>
      </c>
      <c r="AM29" s="45">
        <v>430.22281618983067</v>
      </c>
      <c r="AN29" s="45">
        <v>90.54545454545455</v>
      </c>
      <c r="AO29" s="45">
        <v>19.92</v>
      </c>
      <c r="AP29" s="45">
        <v>9518.08</v>
      </c>
      <c r="AQ29" s="45">
        <v>35.7525</v>
      </c>
      <c r="AR29" s="45">
        <v>10.574999999999998</v>
      </c>
      <c r="AS29" s="45">
        <v>4.2299999999999995</v>
      </c>
      <c r="AT29" s="45">
        <v>15</v>
      </c>
      <c r="AU29" s="45"/>
      <c r="AV29" s="45"/>
      <c r="AW29" s="24">
        <v>2369</v>
      </c>
      <c r="AX29" s="24">
        <v>5</v>
      </c>
      <c r="AY29" s="24">
        <v>12022</v>
      </c>
      <c r="AZ29" s="24">
        <v>153</v>
      </c>
      <c r="BA29" s="24"/>
      <c r="BB29" s="24"/>
      <c r="BC29" s="24">
        <v>163</v>
      </c>
      <c r="BD29" s="24">
        <v>2.5</v>
      </c>
      <c r="BE29" s="24"/>
      <c r="BF29" s="24"/>
      <c r="BG29" s="24">
        <v>6373</v>
      </c>
      <c r="BH29" s="24">
        <v>16</v>
      </c>
      <c r="BI29" s="24">
        <v>299.683</v>
      </c>
      <c r="BJ29" s="24">
        <v>694</v>
      </c>
      <c r="BK29" s="24"/>
      <c r="BL29" s="24"/>
      <c r="BM29" s="24">
        <v>3.525</v>
      </c>
      <c r="BN29" s="24">
        <v>0.45</v>
      </c>
      <c r="BO29" s="24">
        <v>24026</v>
      </c>
      <c r="BP29" s="24">
        <v>74</v>
      </c>
      <c r="BQ29" s="24">
        <v>30</v>
      </c>
    </row>
    <row r="30" spans="1:69" s="26" customFormat="1" ht="21.75" customHeight="1">
      <c r="A30" s="9" t="s">
        <v>43</v>
      </c>
      <c r="B30" s="44">
        <f>C30+D30+E30</f>
        <v>313838</v>
      </c>
      <c r="C30" s="44">
        <v>289452</v>
      </c>
      <c r="D30" s="44">
        <v>24115</v>
      </c>
      <c r="E30" s="44">
        <v>271</v>
      </c>
      <c r="F30" s="44">
        <v>392079</v>
      </c>
      <c r="G30" s="44">
        <v>29591.037000000004</v>
      </c>
      <c r="H30" s="44"/>
      <c r="I30" s="44"/>
      <c r="J30" s="44">
        <f t="shared" si="8"/>
        <v>3714.0409999999993</v>
      </c>
      <c r="K30" s="45">
        <f t="shared" si="17"/>
        <v>3355.3839999999996</v>
      </c>
      <c r="L30" s="45">
        <v>2794.7789999999995</v>
      </c>
      <c r="M30" s="45">
        <v>234.20499999999996</v>
      </c>
      <c r="N30" s="45">
        <v>560.6049999999999</v>
      </c>
      <c r="O30" s="45">
        <v>11.496</v>
      </c>
      <c r="P30" s="45">
        <v>2100.473</v>
      </c>
      <c r="Q30" s="45">
        <v>373.185</v>
      </c>
      <c r="R30" s="45">
        <v>4434.53</v>
      </c>
      <c r="S30" s="45">
        <v>893.5900000000001</v>
      </c>
      <c r="T30" s="45">
        <v>14514.064339999999</v>
      </c>
      <c r="U30" s="45">
        <v>548.433</v>
      </c>
      <c r="V30" s="45">
        <v>270.35900000000004</v>
      </c>
      <c r="W30" s="45">
        <v>47.994</v>
      </c>
      <c r="X30" s="45">
        <v>419.18899999999996</v>
      </c>
      <c r="Y30" s="45">
        <v>967.906</v>
      </c>
      <c r="Z30" s="45">
        <v>2422.357</v>
      </c>
      <c r="AA30" s="45">
        <v>75.354</v>
      </c>
      <c r="AB30" s="45">
        <v>12.042</v>
      </c>
      <c r="AC30" s="45">
        <v>58.64500000000001</v>
      </c>
      <c r="AD30" s="45">
        <v>153.10999999999999</v>
      </c>
      <c r="AE30" s="45">
        <v>251.43900000000002</v>
      </c>
      <c r="AF30" s="45">
        <v>12.944</v>
      </c>
      <c r="AG30" s="45">
        <v>2.194</v>
      </c>
      <c r="AH30" s="45">
        <v>5.842000000000001</v>
      </c>
      <c r="AI30" s="45">
        <v>22.828000000000003</v>
      </c>
      <c r="AJ30" s="45">
        <v>24.629</v>
      </c>
      <c r="AK30" s="45">
        <f t="shared" si="14"/>
        <v>5578.374</v>
      </c>
      <c r="AL30" s="45">
        <f t="shared" si="15"/>
        <v>17212.48934</v>
      </c>
      <c r="AM30" s="45"/>
      <c r="AN30" s="45"/>
      <c r="AO30" s="45"/>
      <c r="AP30" s="45"/>
      <c r="AQ30" s="45">
        <v>10.107000000000001</v>
      </c>
      <c r="AR30" s="45">
        <v>8.806999999999999</v>
      </c>
      <c r="AS30" s="45">
        <v>2.846999999999999</v>
      </c>
      <c r="AT30" s="45"/>
      <c r="AU30" s="45"/>
      <c r="AV30" s="45"/>
      <c r="AW30" s="24">
        <v>3100</v>
      </c>
      <c r="AX30" s="24">
        <v>420</v>
      </c>
      <c r="AY30" s="24">
        <v>52.95</v>
      </c>
      <c r="AZ30" s="24">
        <v>118.53</v>
      </c>
      <c r="BA30" s="24"/>
      <c r="BB30" s="24"/>
      <c r="BC30" s="24">
        <v>20</v>
      </c>
      <c r="BD30" s="24">
        <v>0.23</v>
      </c>
      <c r="BE30" s="24"/>
      <c r="BF30" s="24"/>
      <c r="BG30" s="24">
        <v>2265</v>
      </c>
      <c r="BH30" s="24">
        <v>4.696</v>
      </c>
      <c r="BI30" s="24">
        <v>129.127</v>
      </c>
      <c r="BJ30" s="24">
        <v>447.648</v>
      </c>
      <c r="BK30" s="24"/>
      <c r="BL30" s="24"/>
      <c r="BM30" s="24">
        <v>1.789</v>
      </c>
      <c r="BN30" s="24">
        <v>0.363</v>
      </c>
      <c r="BO30" s="24">
        <v>24772</v>
      </c>
      <c r="BP30" s="24">
        <v>89.801</v>
      </c>
      <c r="BQ30" s="24"/>
    </row>
    <row r="31" spans="1:69" s="26" customFormat="1" ht="21.75" customHeight="1">
      <c r="A31" s="9" t="s">
        <v>44</v>
      </c>
      <c r="B31" s="44">
        <f t="shared" si="16"/>
        <v>1132383</v>
      </c>
      <c r="C31" s="44">
        <v>936284</v>
      </c>
      <c r="D31" s="44">
        <v>194734</v>
      </c>
      <c r="E31" s="44">
        <v>1365</v>
      </c>
      <c r="F31" s="44">
        <v>1304738</v>
      </c>
      <c r="G31" s="44">
        <v>104465</v>
      </c>
      <c r="H31" s="44"/>
      <c r="I31" s="44"/>
      <c r="J31" s="44">
        <f t="shared" si="8"/>
        <v>14681</v>
      </c>
      <c r="K31" s="45">
        <f>L31+N31</f>
        <v>12636</v>
      </c>
      <c r="L31" s="45">
        <v>11124</v>
      </c>
      <c r="M31" s="45">
        <v>272</v>
      </c>
      <c r="N31" s="45">
        <v>1512</v>
      </c>
      <c r="O31" s="45">
        <v>199</v>
      </c>
      <c r="P31" s="45">
        <v>11287</v>
      </c>
      <c r="Q31" s="45">
        <v>236</v>
      </c>
      <c r="R31" s="45">
        <v>21722</v>
      </c>
      <c r="S31" s="49">
        <v>595</v>
      </c>
      <c r="T31" s="45">
        <v>68884</v>
      </c>
      <c r="U31" s="45">
        <v>5842</v>
      </c>
      <c r="V31" s="45">
        <v>1607</v>
      </c>
      <c r="W31" s="45">
        <v>578</v>
      </c>
      <c r="X31" s="45">
        <v>1010</v>
      </c>
      <c r="Y31" s="45">
        <v>2427</v>
      </c>
      <c r="Z31" s="45">
        <v>48234</v>
      </c>
      <c r="AA31" s="45">
        <v>425</v>
      </c>
      <c r="AB31" s="45">
        <v>41</v>
      </c>
      <c r="AC31" s="45">
        <v>402</v>
      </c>
      <c r="AD31" s="45">
        <v>1277</v>
      </c>
      <c r="AE31" s="45">
        <v>1317</v>
      </c>
      <c r="AF31" s="45">
        <v>13</v>
      </c>
      <c r="AG31" s="45">
        <v>2</v>
      </c>
      <c r="AH31" s="45">
        <v>12</v>
      </c>
      <c r="AI31" s="45">
        <v>57</v>
      </c>
      <c r="AJ31" s="45">
        <v>18</v>
      </c>
      <c r="AK31" s="45">
        <f t="shared" si="14"/>
        <v>25483</v>
      </c>
      <c r="AL31" s="45">
        <f t="shared" si="15"/>
        <v>118453</v>
      </c>
      <c r="AM31" s="45"/>
      <c r="AN31" s="45"/>
      <c r="AO31" s="45"/>
      <c r="AP31" s="45"/>
      <c r="AQ31" s="45">
        <v>243</v>
      </c>
      <c r="AR31" s="45">
        <v>379</v>
      </c>
      <c r="AS31" s="45">
        <v>115</v>
      </c>
      <c r="AT31" s="45"/>
      <c r="AU31" s="45"/>
      <c r="AV31" s="45"/>
      <c r="AW31" s="24">
        <v>3695</v>
      </c>
      <c r="AX31" s="24">
        <v>129</v>
      </c>
      <c r="AY31" s="24">
        <v>12522</v>
      </c>
      <c r="AZ31" s="24">
        <v>153</v>
      </c>
      <c r="BA31" s="24"/>
      <c r="BB31" s="24"/>
      <c r="BC31" s="24">
        <v>292</v>
      </c>
      <c r="BD31" s="24"/>
      <c r="BE31" s="24"/>
      <c r="BF31" s="24"/>
      <c r="BG31" s="24">
        <v>12662</v>
      </c>
      <c r="BH31" s="24">
        <v>42</v>
      </c>
      <c r="BI31" s="24">
        <v>384.863</v>
      </c>
      <c r="BJ31" s="24">
        <v>2898</v>
      </c>
      <c r="BK31" s="24">
        <v>31</v>
      </c>
      <c r="BL31" s="24">
        <v>0.15</v>
      </c>
      <c r="BM31" s="24">
        <v>6.64</v>
      </c>
      <c r="BN31" s="24">
        <v>5.319</v>
      </c>
      <c r="BO31" s="24">
        <v>34999</v>
      </c>
      <c r="BP31" s="24">
        <v>454</v>
      </c>
      <c r="BQ31" s="24">
        <v>390</v>
      </c>
    </row>
    <row r="32" spans="1:69" s="26" customFormat="1" ht="21.75" customHeight="1">
      <c r="A32" s="9" t="s">
        <v>45</v>
      </c>
      <c r="B32" s="44">
        <f t="shared" si="16"/>
        <v>886404.8511988397</v>
      </c>
      <c r="C32" s="44">
        <v>766493.898146047</v>
      </c>
      <c r="D32" s="44">
        <v>118249.95305279265</v>
      </c>
      <c r="E32" s="44">
        <v>1661</v>
      </c>
      <c r="F32" s="44">
        <v>866651.8884442706</v>
      </c>
      <c r="G32" s="44">
        <v>66767.08287360817</v>
      </c>
      <c r="H32" s="44">
        <v>206</v>
      </c>
      <c r="I32" s="44">
        <v>2.67</v>
      </c>
      <c r="J32" s="44">
        <f t="shared" si="8"/>
        <v>11957.884747828619</v>
      </c>
      <c r="K32" s="45">
        <f t="shared" si="17"/>
        <v>10409.924397766277</v>
      </c>
      <c r="L32" s="45">
        <v>8745.346692988613</v>
      </c>
      <c r="M32" s="45">
        <v>1666.3291013199655</v>
      </c>
      <c r="N32" s="45">
        <v>1664.5777047776648</v>
      </c>
      <c r="O32" s="45">
        <v>396.8174475937999</v>
      </c>
      <c r="P32" s="45">
        <v>6185.673744230927</v>
      </c>
      <c r="Q32" s="45">
        <v>1323.2182682429402</v>
      </c>
      <c r="R32" s="45">
        <v>11642.586034536156</v>
      </c>
      <c r="S32" s="45">
        <v>2800.878116946982</v>
      </c>
      <c r="T32" s="45">
        <v>59170.041777515</v>
      </c>
      <c r="U32" s="45">
        <v>16524.887941473236</v>
      </c>
      <c r="V32" s="45">
        <v>1136.6904698644048</v>
      </c>
      <c r="W32" s="45">
        <v>414.06765748410294</v>
      </c>
      <c r="X32" s="45">
        <v>441.18296568939155</v>
      </c>
      <c r="Y32" s="45">
        <v>1063.5532498138357</v>
      </c>
      <c r="Z32" s="45">
        <v>23923.960790440437</v>
      </c>
      <c r="AA32" s="45">
        <v>406.980880197936</v>
      </c>
      <c r="AB32" s="45">
        <v>31.631663983399847</v>
      </c>
      <c r="AC32" s="45">
        <v>337.52657549495245</v>
      </c>
      <c r="AD32" s="45">
        <v>1009.6689489211991</v>
      </c>
      <c r="AE32" s="45">
        <v>891.0474186563245</v>
      </c>
      <c r="AF32" s="45">
        <v>4.289</v>
      </c>
      <c r="AG32" s="45">
        <v>1.569</v>
      </c>
      <c r="AH32" s="45">
        <v>1.1280000000000001</v>
      </c>
      <c r="AI32" s="45">
        <v>4.769499999999999</v>
      </c>
      <c r="AJ32" s="45">
        <v>14.955</v>
      </c>
      <c r="AK32" s="45">
        <f t="shared" si="14"/>
        <v>13720.577733271191</v>
      </c>
      <c r="AL32" s="45">
        <f t="shared" si="15"/>
        <v>84000.00498661176</v>
      </c>
      <c r="AM32" s="45">
        <v>39.861</v>
      </c>
      <c r="AN32" s="45">
        <v>26.61</v>
      </c>
      <c r="AO32" s="45">
        <v>5.848</v>
      </c>
      <c r="AP32" s="45">
        <v>3664.755</v>
      </c>
      <c r="AQ32" s="45">
        <v>118.759</v>
      </c>
      <c r="AR32" s="45">
        <v>64.1223</v>
      </c>
      <c r="AS32" s="45">
        <v>28.265900000000002</v>
      </c>
      <c r="AT32" s="45">
        <v>27</v>
      </c>
      <c r="AU32" s="45">
        <v>68</v>
      </c>
      <c r="AV32" s="45">
        <v>5.76</v>
      </c>
      <c r="AW32" s="24">
        <v>124</v>
      </c>
      <c r="AX32" s="24">
        <v>6.7</v>
      </c>
      <c r="AY32" s="24">
        <v>6058</v>
      </c>
      <c r="AZ32" s="24">
        <v>102.4</v>
      </c>
      <c r="BA32" s="24"/>
      <c r="BB32" s="24"/>
      <c r="BC32" s="24"/>
      <c r="BD32" s="24"/>
      <c r="BE32" s="24"/>
      <c r="BF32" s="24"/>
      <c r="BG32" s="24">
        <v>6114</v>
      </c>
      <c r="BH32" s="24">
        <v>13</v>
      </c>
      <c r="BI32" s="24">
        <v>262.46</v>
      </c>
      <c r="BJ32" s="24">
        <v>1591.4</v>
      </c>
      <c r="BK32" s="24"/>
      <c r="BL32" s="24"/>
      <c r="BM32" s="24">
        <v>67.249</v>
      </c>
      <c r="BN32" s="24">
        <v>73.4</v>
      </c>
      <c r="BO32" s="24">
        <v>30400</v>
      </c>
      <c r="BP32" s="24">
        <v>236.9</v>
      </c>
      <c r="BQ32" s="24"/>
    </row>
    <row r="33" spans="1:69" s="26" customFormat="1" ht="21.75" customHeight="1">
      <c r="A33" s="10" t="s">
        <v>46</v>
      </c>
      <c r="B33" s="44">
        <f t="shared" si="16"/>
        <v>377273</v>
      </c>
      <c r="C33" s="44">
        <v>304773</v>
      </c>
      <c r="D33" s="44">
        <v>68600</v>
      </c>
      <c r="E33" s="44">
        <v>3900</v>
      </c>
      <c r="F33" s="44">
        <v>128729</v>
      </c>
      <c r="G33" s="44">
        <v>6243.36</v>
      </c>
      <c r="H33" s="44"/>
      <c r="I33" s="44"/>
      <c r="J33" s="44">
        <f t="shared" si="8"/>
        <v>3689.0190000000002</v>
      </c>
      <c r="K33" s="45">
        <f t="shared" si="17"/>
        <v>2810.014</v>
      </c>
      <c r="L33" s="45">
        <v>2242.391</v>
      </c>
      <c r="M33" s="45">
        <v>91.779</v>
      </c>
      <c r="N33" s="45">
        <v>567.623</v>
      </c>
      <c r="O33" s="45">
        <v>60.46</v>
      </c>
      <c r="P33" s="45">
        <v>779.779</v>
      </c>
      <c r="Q33" s="45">
        <v>138.497</v>
      </c>
      <c r="R33" s="45">
        <v>1208.657</v>
      </c>
      <c r="S33" s="45">
        <v>325.464</v>
      </c>
      <c r="T33" s="45">
        <v>24691.601</v>
      </c>
      <c r="U33" s="45">
        <v>2992.77</v>
      </c>
      <c r="V33" s="45">
        <v>652.096</v>
      </c>
      <c r="W33" s="45">
        <v>199.541</v>
      </c>
      <c r="X33" s="45">
        <v>246.492</v>
      </c>
      <c r="Y33" s="45">
        <v>419.036</v>
      </c>
      <c r="Z33" s="45">
        <v>9577.968</v>
      </c>
      <c r="AA33" s="45">
        <v>221.09599999999998</v>
      </c>
      <c r="AB33" s="45">
        <v>35.154</v>
      </c>
      <c r="AC33" s="45">
        <v>62.239</v>
      </c>
      <c r="AD33" s="45">
        <v>149.374</v>
      </c>
      <c r="AE33" s="45">
        <v>931.581</v>
      </c>
      <c r="AF33" s="45">
        <v>5.812999999999999</v>
      </c>
      <c r="AG33" s="45">
        <v>2.035</v>
      </c>
      <c r="AH33" s="45">
        <v>1.5</v>
      </c>
      <c r="AI33" s="45">
        <v>6.9</v>
      </c>
      <c r="AJ33" s="45">
        <v>32.56</v>
      </c>
      <c r="AK33" s="45">
        <f t="shared" si="14"/>
        <v>1783.9669999999999</v>
      </c>
      <c r="AL33" s="45">
        <f t="shared" si="15"/>
        <v>35233.71</v>
      </c>
      <c r="AM33" s="45">
        <v>13.06</v>
      </c>
      <c r="AN33" s="45">
        <v>4.26</v>
      </c>
      <c r="AO33" s="45">
        <v>1.28</v>
      </c>
      <c r="AP33" s="45">
        <v>1077.45</v>
      </c>
      <c r="AQ33" s="45">
        <v>12.455</v>
      </c>
      <c r="AR33" s="45">
        <v>2.99</v>
      </c>
      <c r="AS33" s="45">
        <v>0.987</v>
      </c>
      <c r="AT33" s="45"/>
      <c r="AU33" s="45"/>
      <c r="AV33" s="45"/>
      <c r="AW33" s="24">
        <v>9898</v>
      </c>
      <c r="AX33" s="24">
        <v>266</v>
      </c>
      <c r="AY33" s="24">
        <v>47748</v>
      </c>
      <c r="AZ33" s="24">
        <v>334.98</v>
      </c>
      <c r="BA33" s="24"/>
      <c r="BB33" s="24"/>
      <c r="BC33" s="24">
        <v>16</v>
      </c>
      <c r="BD33" s="24"/>
      <c r="BE33" s="24">
        <v>3566</v>
      </c>
      <c r="BF33" s="24">
        <v>2.5</v>
      </c>
      <c r="BG33" s="24">
        <v>1915</v>
      </c>
      <c r="BH33" s="24">
        <v>2.8705</v>
      </c>
      <c r="BI33" s="24">
        <v>57.655</v>
      </c>
      <c r="BJ33" s="24">
        <v>149.903</v>
      </c>
      <c r="BK33" s="24"/>
      <c r="BL33" s="24"/>
      <c r="BM33" s="24"/>
      <c r="BN33" s="24"/>
      <c r="BO33" s="24">
        <v>7494</v>
      </c>
      <c r="BP33" s="24">
        <v>65.12</v>
      </c>
      <c r="BQ33" s="24">
        <v>1.5</v>
      </c>
    </row>
    <row r="34" spans="1:69" s="26" customFormat="1" ht="21.75" customHeight="1">
      <c r="A34" s="9" t="s">
        <v>47</v>
      </c>
      <c r="B34" s="44">
        <f t="shared" si="16"/>
        <v>216237</v>
      </c>
      <c r="C34" s="44">
        <v>164402</v>
      </c>
      <c r="D34" s="44">
        <v>51040</v>
      </c>
      <c r="E34" s="44">
        <v>795</v>
      </c>
      <c r="F34" s="44">
        <v>115026</v>
      </c>
      <c r="G34" s="44">
        <v>6757.713099999999</v>
      </c>
      <c r="H34" s="44"/>
      <c r="I34" s="44"/>
      <c r="J34" s="44">
        <f t="shared" si="8"/>
        <v>1062.0700000000002</v>
      </c>
      <c r="K34" s="45">
        <f t="shared" si="17"/>
        <v>816</v>
      </c>
      <c r="L34" s="45">
        <v>621.72</v>
      </c>
      <c r="M34" s="45">
        <v>21.02</v>
      </c>
      <c r="N34" s="45">
        <v>194.28</v>
      </c>
      <c r="O34" s="45"/>
      <c r="P34" s="45">
        <v>431.32</v>
      </c>
      <c r="Q34" s="45">
        <v>21.05</v>
      </c>
      <c r="R34" s="45">
        <v>723.18</v>
      </c>
      <c r="S34" s="45">
        <v>53.525747156836815</v>
      </c>
      <c r="T34" s="45">
        <v>3187.8999999999996</v>
      </c>
      <c r="U34" s="45"/>
      <c r="V34" s="45">
        <v>150.74</v>
      </c>
      <c r="W34" s="45">
        <v>19.290000000000003</v>
      </c>
      <c r="X34" s="45">
        <v>121.83000000000001</v>
      </c>
      <c r="Y34" s="45">
        <v>238.5058</v>
      </c>
      <c r="Z34" s="45">
        <v>483</v>
      </c>
      <c r="AA34" s="45">
        <v>91.13000000000001</v>
      </c>
      <c r="AB34" s="45">
        <v>16.19</v>
      </c>
      <c r="AC34" s="45">
        <v>81.06</v>
      </c>
      <c r="AD34" s="45">
        <v>137.8</v>
      </c>
      <c r="AE34" s="45">
        <v>160</v>
      </c>
      <c r="AF34" s="45">
        <v>4.2</v>
      </c>
      <c r="AG34" s="45">
        <v>1.83</v>
      </c>
      <c r="AH34" s="45">
        <v>2.4</v>
      </c>
      <c r="AI34" s="45">
        <v>12.72</v>
      </c>
      <c r="AJ34" s="45">
        <v>10</v>
      </c>
      <c r="AK34" s="45">
        <f t="shared" si="14"/>
        <v>1112.2058</v>
      </c>
      <c r="AL34" s="45">
        <f t="shared" si="15"/>
        <v>3840.8999999999996</v>
      </c>
      <c r="AM34" s="45">
        <v>6</v>
      </c>
      <c r="AN34" s="45">
        <v>2.1</v>
      </c>
      <c r="AO34" s="45">
        <v>7.3500000000000005</v>
      </c>
      <c r="AP34" s="45">
        <v>270</v>
      </c>
      <c r="AQ34" s="45">
        <v>17.21</v>
      </c>
      <c r="AR34" s="45">
        <v>29.18</v>
      </c>
      <c r="AS34" s="45">
        <v>11.05</v>
      </c>
      <c r="AT34" s="45">
        <v>10</v>
      </c>
      <c r="AU34" s="45"/>
      <c r="AV34" s="45"/>
      <c r="AW34" s="24">
        <v>9333</v>
      </c>
      <c r="AX34" s="24">
        <v>33.4</v>
      </c>
      <c r="AY34" s="24">
        <v>31742</v>
      </c>
      <c r="AZ34" s="24">
        <v>90.05</v>
      </c>
      <c r="BA34" s="24"/>
      <c r="BB34" s="24"/>
      <c r="BC34" s="24"/>
      <c r="BD34" s="24"/>
      <c r="BE34" s="24"/>
      <c r="BF34" s="24"/>
      <c r="BG34" s="24"/>
      <c r="BH34" s="24"/>
      <c r="BI34" s="24">
        <v>57.301</v>
      </c>
      <c r="BJ34" s="27">
        <v>0.527</v>
      </c>
      <c r="BK34" s="24"/>
      <c r="BL34" s="24"/>
      <c r="BM34" s="24"/>
      <c r="BN34" s="24"/>
      <c r="BO34" s="24">
        <v>937</v>
      </c>
      <c r="BP34" s="24">
        <v>5.59</v>
      </c>
      <c r="BQ34" s="24"/>
    </row>
    <row r="35" spans="1:69" s="26" customFormat="1" ht="21.75" customHeight="1">
      <c r="A35" s="9" t="s">
        <v>48</v>
      </c>
      <c r="B35" s="44">
        <f t="shared" si="16"/>
        <v>613037</v>
      </c>
      <c r="C35" s="44">
        <v>465527</v>
      </c>
      <c r="D35" s="44">
        <v>143087</v>
      </c>
      <c r="E35" s="44">
        <v>4423</v>
      </c>
      <c r="F35" s="44">
        <v>344217</v>
      </c>
      <c r="G35" s="44">
        <v>23030</v>
      </c>
      <c r="H35" s="44"/>
      <c r="I35" s="44"/>
      <c r="J35" s="44">
        <f t="shared" si="8"/>
        <v>5480</v>
      </c>
      <c r="K35" s="45">
        <f t="shared" si="17"/>
        <v>4470</v>
      </c>
      <c r="L35" s="45">
        <v>3337</v>
      </c>
      <c r="M35" s="45">
        <v>42</v>
      </c>
      <c r="N35" s="45">
        <v>1133</v>
      </c>
      <c r="O35" s="45">
        <v>24</v>
      </c>
      <c r="P35" s="45">
        <v>2751</v>
      </c>
      <c r="Q35" s="45">
        <v>52</v>
      </c>
      <c r="R35" s="45">
        <v>4220</v>
      </c>
      <c r="S35" s="45">
        <v>170</v>
      </c>
      <c r="T35" s="45">
        <v>25723</v>
      </c>
      <c r="U35" s="45">
        <v>3886</v>
      </c>
      <c r="V35" s="45">
        <v>497</v>
      </c>
      <c r="W35" s="45">
        <v>162</v>
      </c>
      <c r="X35" s="45">
        <v>269</v>
      </c>
      <c r="Y35" s="45">
        <v>509</v>
      </c>
      <c r="Z35" s="45">
        <v>3668</v>
      </c>
      <c r="AA35" s="45">
        <v>490</v>
      </c>
      <c r="AB35" s="45">
        <v>96</v>
      </c>
      <c r="AC35" s="45">
        <v>236</v>
      </c>
      <c r="AD35" s="45">
        <v>644</v>
      </c>
      <c r="AE35" s="45">
        <v>1534</v>
      </c>
      <c r="AF35" s="45">
        <v>23</v>
      </c>
      <c r="AG35" s="45">
        <v>9</v>
      </c>
      <c r="AH35" s="45">
        <v>4</v>
      </c>
      <c r="AI35" s="45">
        <v>21</v>
      </c>
      <c r="AJ35" s="45">
        <v>115</v>
      </c>
      <c r="AK35" s="45">
        <f t="shared" si="14"/>
        <v>5394</v>
      </c>
      <c r="AL35" s="45">
        <f t="shared" si="15"/>
        <v>31040</v>
      </c>
      <c r="AM35" s="45">
        <v>81</v>
      </c>
      <c r="AN35" s="45">
        <v>104</v>
      </c>
      <c r="AO35" s="45">
        <v>22</v>
      </c>
      <c r="AP35" s="45">
        <v>5</v>
      </c>
      <c r="AQ35" s="45">
        <v>3</v>
      </c>
      <c r="AR35" s="45">
        <v>1</v>
      </c>
      <c r="AS35" s="45">
        <v>0.3</v>
      </c>
      <c r="AT35" s="45"/>
      <c r="AU35" s="45"/>
      <c r="AV35" s="45"/>
      <c r="AW35" s="24">
        <v>17698</v>
      </c>
      <c r="AX35" s="24">
        <v>207</v>
      </c>
      <c r="AY35" s="24">
        <v>127176</v>
      </c>
      <c r="AZ35" s="24">
        <v>734</v>
      </c>
      <c r="BA35" s="24"/>
      <c r="BB35" s="24"/>
      <c r="BC35" s="24">
        <v>95</v>
      </c>
      <c r="BD35" s="24">
        <v>0.62</v>
      </c>
      <c r="BE35" s="24">
        <v>27517</v>
      </c>
      <c r="BF35" s="24">
        <v>10.8</v>
      </c>
      <c r="BG35" s="24">
        <v>18925</v>
      </c>
      <c r="BH35" s="24">
        <v>19</v>
      </c>
      <c r="BI35" s="24">
        <v>206.19</v>
      </c>
      <c r="BJ35" s="24">
        <v>487</v>
      </c>
      <c r="BK35" s="24">
        <v>8</v>
      </c>
      <c r="BL35" s="24"/>
      <c r="BM35" s="24">
        <v>2094</v>
      </c>
      <c r="BN35" s="24">
        <v>1.9</v>
      </c>
      <c r="BO35" s="24">
        <v>22765</v>
      </c>
      <c r="BP35" s="24">
        <v>253</v>
      </c>
      <c r="BQ35" s="24">
        <v>48</v>
      </c>
    </row>
    <row r="36" spans="1:69" s="26" customFormat="1" ht="21.75" customHeight="1">
      <c r="A36" s="9" t="s">
        <v>116</v>
      </c>
      <c r="B36" s="44">
        <f t="shared" si="16"/>
        <v>395736</v>
      </c>
      <c r="C36" s="44">
        <v>344473</v>
      </c>
      <c r="D36" s="44">
        <v>49803</v>
      </c>
      <c r="E36" s="44">
        <v>1460</v>
      </c>
      <c r="F36" s="44">
        <v>347216</v>
      </c>
      <c r="G36" s="44">
        <v>18845</v>
      </c>
      <c r="H36" s="44"/>
      <c r="I36" s="44"/>
      <c r="J36" s="44">
        <f t="shared" si="8"/>
        <v>4311.81</v>
      </c>
      <c r="K36" s="45">
        <f t="shared" si="17"/>
        <v>3712</v>
      </c>
      <c r="L36" s="45">
        <v>3065</v>
      </c>
      <c r="M36" s="45">
        <v>361</v>
      </c>
      <c r="N36" s="45">
        <v>647</v>
      </c>
      <c r="O36" s="45">
        <v>197</v>
      </c>
      <c r="P36" s="45">
        <v>1880</v>
      </c>
      <c r="Q36" s="45">
        <v>685</v>
      </c>
      <c r="R36" s="45">
        <v>2935</v>
      </c>
      <c r="S36" s="45">
        <v>1598</v>
      </c>
      <c r="T36" s="45">
        <v>17009</v>
      </c>
      <c r="U36" s="45">
        <v>7289</v>
      </c>
      <c r="V36" s="45">
        <v>422</v>
      </c>
      <c r="W36" s="45">
        <v>161</v>
      </c>
      <c r="X36" s="45">
        <v>97</v>
      </c>
      <c r="Y36" s="45">
        <v>253.5</v>
      </c>
      <c r="Z36" s="45">
        <v>3410</v>
      </c>
      <c r="AA36" s="45">
        <v>168</v>
      </c>
      <c r="AB36" s="45">
        <v>46.5</v>
      </c>
      <c r="AC36" s="45">
        <v>70</v>
      </c>
      <c r="AD36" s="45">
        <v>213</v>
      </c>
      <c r="AE36" s="45">
        <v>320</v>
      </c>
      <c r="AF36" s="46">
        <v>9.81</v>
      </c>
      <c r="AG36" s="46">
        <v>3.94</v>
      </c>
      <c r="AH36" s="45">
        <v>4</v>
      </c>
      <c r="AI36" s="45">
        <v>13.6</v>
      </c>
      <c r="AJ36" s="50">
        <v>33.5</v>
      </c>
      <c r="AK36" s="45">
        <f t="shared" si="14"/>
        <v>3415.1</v>
      </c>
      <c r="AL36" s="45">
        <f t="shared" si="15"/>
        <v>20772.5</v>
      </c>
      <c r="AM36" s="45">
        <v>1.21</v>
      </c>
      <c r="AN36" s="45">
        <v>0.62</v>
      </c>
      <c r="AO36" s="45">
        <v>0.21</v>
      </c>
      <c r="AP36" s="45">
        <v>0.73</v>
      </c>
      <c r="AQ36" s="45">
        <v>1.89</v>
      </c>
      <c r="AR36" s="45">
        <v>0.53</v>
      </c>
      <c r="AS36" s="45">
        <v>0.135</v>
      </c>
      <c r="AT36" s="45"/>
      <c r="AU36" s="45"/>
      <c r="AV36" s="45"/>
      <c r="AW36" s="24">
        <v>471</v>
      </c>
      <c r="AX36" s="24">
        <v>1.7</v>
      </c>
      <c r="AY36" s="24">
        <v>28945</v>
      </c>
      <c r="AZ36" s="24">
        <v>101</v>
      </c>
      <c r="BA36" s="24"/>
      <c r="BB36" s="24"/>
      <c r="BC36" s="24">
        <v>172</v>
      </c>
      <c r="BD36" s="24">
        <v>0.22</v>
      </c>
      <c r="BE36" s="24"/>
      <c r="BF36" s="24"/>
      <c r="BG36" s="24">
        <v>1720</v>
      </c>
      <c r="BH36" s="24">
        <v>0.19</v>
      </c>
      <c r="BI36" s="24">
        <v>126.101</v>
      </c>
      <c r="BJ36" s="27">
        <v>3.1</v>
      </c>
      <c r="BK36" s="24"/>
      <c r="BL36" s="24"/>
      <c r="BM36" s="24">
        <v>171</v>
      </c>
      <c r="BN36" s="24">
        <v>11</v>
      </c>
      <c r="BO36" s="24">
        <v>27871</v>
      </c>
      <c r="BP36" s="24">
        <v>125</v>
      </c>
      <c r="BQ36" s="24">
        <v>23.2</v>
      </c>
    </row>
    <row r="37" spans="1:69" ht="21.75" customHeight="1">
      <c r="A37" s="7" t="s">
        <v>49</v>
      </c>
      <c r="B37" s="48">
        <f aca="true" t="shared" si="18" ref="B37:AV37">SUM(B38:B51)</f>
        <v>5288692.110400001</v>
      </c>
      <c r="C37" s="48">
        <f t="shared" si="18"/>
        <v>4329065.110400001</v>
      </c>
      <c r="D37" s="48">
        <f t="shared" si="18"/>
        <v>949320</v>
      </c>
      <c r="E37" s="48">
        <f t="shared" si="18"/>
        <v>10307</v>
      </c>
      <c r="F37" s="48">
        <f t="shared" si="18"/>
        <v>5869256.050000001</v>
      </c>
      <c r="G37" s="48">
        <f t="shared" si="18"/>
        <v>382483.7714991179</v>
      </c>
      <c r="H37" s="48">
        <f t="shared" si="18"/>
        <v>716033.8</v>
      </c>
      <c r="I37" s="48">
        <f t="shared" si="18"/>
        <v>4867.59</v>
      </c>
      <c r="J37" s="48">
        <f t="shared" si="18"/>
        <v>76370.8800738674</v>
      </c>
      <c r="K37" s="48">
        <f t="shared" si="18"/>
        <v>56618.68686898031</v>
      </c>
      <c r="L37" s="48">
        <f t="shared" si="18"/>
        <v>45022.92170899778</v>
      </c>
      <c r="M37" s="48">
        <f t="shared" si="18"/>
        <v>7055.400000000001</v>
      </c>
      <c r="N37" s="48">
        <f t="shared" si="18"/>
        <v>11595.765159982531</v>
      </c>
      <c r="O37" s="48">
        <f t="shared" si="18"/>
        <v>1451.006</v>
      </c>
      <c r="P37" s="48">
        <f t="shared" si="18"/>
        <v>43444.86090254152</v>
      </c>
      <c r="Q37" s="48">
        <f t="shared" si="18"/>
        <v>7372.444460000001</v>
      </c>
      <c r="R37" s="48">
        <f t="shared" si="18"/>
        <v>67898.4623840664</v>
      </c>
      <c r="S37" s="48">
        <f t="shared" si="18"/>
        <v>13789.757264935499</v>
      </c>
      <c r="T37" s="48">
        <f t="shared" si="18"/>
        <v>527251.7003016503</v>
      </c>
      <c r="U37" s="48">
        <f t="shared" si="18"/>
        <v>135188.378</v>
      </c>
      <c r="V37" s="48">
        <f t="shared" si="18"/>
        <v>16348.066233857882</v>
      </c>
      <c r="W37" s="48">
        <f t="shared" si="18"/>
        <v>5317.369902824747</v>
      </c>
      <c r="X37" s="48">
        <f t="shared" si="18"/>
        <v>11228.861069387554</v>
      </c>
      <c r="Y37" s="48">
        <f t="shared" si="18"/>
        <v>19837.751610203824</v>
      </c>
      <c r="Z37" s="48">
        <f t="shared" si="18"/>
        <v>485276.75555030274</v>
      </c>
      <c r="AA37" s="48">
        <f t="shared" si="18"/>
        <v>3267.7811423125795</v>
      </c>
      <c r="AB37" s="48">
        <f t="shared" si="18"/>
        <v>601.1541937738245</v>
      </c>
      <c r="AC37" s="48">
        <f t="shared" si="18"/>
        <v>2037.0846706680934</v>
      </c>
      <c r="AD37" s="48">
        <f t="shared" si="18"/>
        <v>5628.587095174967</v>
      </c>
      <c r="AE37" s="48">
        <f t="shared" si="18"/>
        <v>13492.244887655184</v>
      </c>
      <c r="AF37" s="48">
        <f t="shared" si="18"/>
        <v>136.34582871664549</v>
      </c>
      <c r="AG37" s="48">
        <f t="shared" si="18"/>
        <v>40.50812706480305</v>
      </c>
      <c r="AH37" s="48">
        <f t="shared" si="18"/>
        <v>83.847</v>
      </c>
      <c r="AI37" s="48">
        <f t="shared" si="18"/>
        <v>247.01831999999996</v>
      </c>
      <c r="AJ37" s="48">
        <f t="shared" si="18"/>
        <v>437.19222134688687</v>
      </c>
      <c r="AK37" s="48">
        <f t="shared" si="18"/>
        <v>93611.8194094452</v>
      </c>
      <c r="AL37" s="48">
        <f t="shared" si="18"/>
        <v>1026457.892960955</v>
      </c>
      <c r="AM37" s="48">
        <f t="shared" si="18"/>
        <v>2568.197</v>
      </c>
      <c r="AN37" s="48">
        <f t="shared" si="18"/>
        <v>1223.7990000000002</v>
      </c>
      <c r="AO37" s="48">
        <f t="shared" si="18"/>
        <v>477.5328834133747</v>
      </c>
      <c r="AP37" s="48">
        <f t="shared" si="18"/>
        <v>170796.54200000002</v>
      </c>
      <c r="AQ37" s="48">
        <f t="shared" si="18"/>
        <v>26843.482127255404</v>
      </c>
      <c r="AR37" s="48">
        <f t="shared" si="18"/>
        <v>703.69239933522</v>
      </c>
      <c r="AS37" s="48">
        <f t="shared" si="18"/>
        <v>268.40066976732703</v>
      </c>
      <c r="AT37" s="48">
        <f t="shared" si="18"/>
        <v>10077.485</v>
      </c>
      <c r="AU37" s="48">
        <f t="shared" si="18"/>
        <v>8472</v>
      </c>
      <c r="AV37" s="48">
        <f t="shared" si="18"/>
        <v>671.28</v>
      </c>
      <c r="AW37" s="5">
        <f aca="true" t="shared" si="19" ref="AW37:BE37">SUM(AW38:AW51)</f>
        <v>2410</v>
      </c>
      <c r="AX37" s="5">
        <f t="shared" si="19"/>
        <v>45.209999999999994</v>
      </c>
      <c r="AY37" s="5">
        <f t="shared" si="19"/>
        <v>224666</v>
      </c>
      <c r="AZ37" s="5">
        <f t="shared" si="19"/>
        <v>5897.380999999999</v>
      </c>
      <c r="BA37" s="5">
        <f t="shared" si="19"/>
        <v>86304</v>
      </c>
      <c r="BB37" s="5">
        <f t="shared" si="19"/>
        <v>1664.91</v>
      </c>
      <c r="BC37" s="5">
        <f t="shared" si="19"/>
        <v>44807</v>
      </c>
      <c r="BD37" s="5">
        <f t="shared" si="19"/>
        <v>45.19</v>
      </c>
      <c r="BE37" s="5">
        <f t="shared" si="19"/>
        <v>0</v>
      </c>
      <c r="BF37" s="5"/>
      <c r="BG37" s="5">
        <f aca="true" t="shared" si="20" ref="BG37:BQ37">SUM(BG38:BG51)</f>
        <v>63232</v>
      </c>
      <c r="BH37" s="5">
        <f t="shared" si="20"/>
        <v>286.79499999999996</v>
      </c>
      <c r="BI37" s="5">
        <f t="shared" si="20"/>
        <v>92724.301</v>
      </c>
      <c r="BJ37" s="5">
        <f t="shared" si="20"/>
        <v>13092.5</v>
      </c>
      <c r="BK37" s="5">
        <f t="shared" si="20"/>
        <v>515</v>
      </c>
      <c r="BL37" s="5">
        <f t="shared" si="20"/>
        <v>57.58</v>
      </c>
      <c r="BM37" s="5">
        <f t="shared" si="20"/>
        <v>175.819</v>
      </c>
      <c r="BN37" s="5">
        <f t="shared" si="20"/>
        <v>153.99</v>
      </c>
      <c r="BO37" s="5">
        <f t="shared" si="20"/>
        <v>86980</v>
      </c>
      <c r="BP37" s="5">
        <f t="shared" si="20"/>
        <v>269.11749999999995</v>
      </c>
      <c r="BQ37" s="5">
        <f t="shared" si="20"/>
        <v>469.7</v>
      </c>
    </row>
    <row r="38" spans="1:246" s="26" customFormat="1" ht="21.75" customHeight="1">
      <c r="A38" s="8" t="s">
        <v>87</v>
      </c>
      <c r="B38" s="44">
        <f>C38+D38+E38</f>
        <v>829966</v>
      </c>
      <c r="C38" s="44">
        <v>742153</v>
      </c>
      <c r="D38" s="44">
        <v>85863</v>
      </c>
      <c r="E38" s="44">
        <v>1950</v>
      </c>
      <c r="F38" s="44">
        <v>1093951</v>
      </c>
      <c r="G38" s="44">
        <v>66731</v>
      </c>
      <c r="H38" s="44">
        <v>62549</v>
      </c>
      <c r="I38" s="44">
        <v>319</v>
      </c>
      <c r="J38" s="44">
        <f t="shared" si="8"/>
        <v>16297</v>
      </c>
      <c r="K38" s="45">
        <f>L38+N38</f>
        <v>11712</v>
      </c>
      <c r="L38" s="45">
        <v>10583</v>
      </c>
      <c r="M38" s="45">
        <v>2367</v>
      </c>
      <c r="N38" s="45">
        <v>1129</v>
      </c>
      <c r="O38" s="45">
        <v>313</v>
      </c>
      <c r="P38" s="45">
        <v>7960</v>
      </c>
      <c r="Q38" s="45">
        <v>2115</v>
      </c>
      <c r="R38" s="45">
        <v>14488</v>
      </c>
      <c r="S38" s="45">
        <v>4443</v>
      </c>
      <c r="T38" s="45">
        <v>51077</v>
      </c>
      <c r="U38" s="45">
        <v>23843</v>
      </c>
      <c r="V38" s="45">
        <v>3522</v>
      </c>
      <c r="W38" s="45">
        <v>218</v>
      </c>
      <c r="X38" s="45">
        <v>1529</v>
      </c>
      <c r="Y38" s="45">
        <v>3394</v>
      </c>
      <c r="Z38" s="45">
        <v>8546</v>
      </c>
      <c r="AA38" s="45">
        <v>1024</v>
      </c>
      <c r="AB38" s="45">
        <v>92</v>
      </c>
      <c r="AC38" s="45">
        <v>473</v>
      </c>
      <c r="AD38" s="45">
        <v>1243</v>
      </c>
      <c r="AE38" s="45">
        <v>801</v>
      </c>
      <c r="AF38" s="45">
        <v>39</v>
      </c>
      <c r="AG38" s="45">
        <v>7</v>
      </c>
      <c r="AH38" s="45">
        <v>20</v>
      </c>
      <c r="AI38" s="45">
        <v>83</v>
      </c>
      <c r="AJ38" s="45">
        <v>33</v>
      </c>
      <c r="AK38" s="45">
        <f aca="true" t="shared" si="21" ref="AK38:AK51">AI38+AD38+Y38+R38</f>
        <v>19208</v>
      </c>
      <c r="AL38" s="45">
        <f aca="true" t="shared" si="22" ref="AL38:AL51">AJ38+AE38+Z38+T38</f>
        <v>60457</v>
      </c>
      <c r="AM38" s="45">
        <v>62.4</v>
      </c>
      <c r="AN38" s="45">
        <v>9.2</v>
      </c>
      <c r="AO38" s="45">
        <v>1.41</v>
      </c>
      <c r="AP38" s="45">
        <v>953</v>
      </c>
      <c r="AQ38" s="45">
        <v>193.3</v>
      </c>
      <c r="AR38" s="45">
        <v>120</v>
      </c>
      <c r="AS38" s="45">
        <v>48</v>
      </c>
      <c r="AT38" s="45">
        <v>43</v>
      </c>
      <c r="AU38" s="45">
        <v>23</v>
      </c>
      <c r="AV38" s="45">
        <v>3.4</v>
      </c>
      <c r="AW38" s="24">
        <v>401</v>
      </c>
      <c r="AX38" s="24">
        <v>16.66</v>
      </c>
      <c r="AY38" s="24">
        <v>63405</v>
      </c>
      <c r="AZ38" s="24">
        <v>1687</v>
      </c>
      <c r="BA38" s="24"/>
      <c r="BB38" s="24"/>
      <c r="BC38" s="24">
        <v>51</v>
      </c>
      <c r="BD38" s="24">
        <v>0.46</v>
      </c>
      <c r="BE38" s="24"/>
      <c r="BF38" s="24"/>
      <c r="BG38" s="24">
        <v>28385</v>
      </c>
      <c r="BH38" s="24">
        <v>210</v>
      </c>
      <c r="BI38" s="24">
        <v>710.212</v>
      </c>
      <c r="BJ38" s="24">
        <v>6852</v>
      </c>
      <c r="BK38" s="24">
        <v>419</v>
      </c>
      <c r="BL38" s="24">
        <v>5.58</v>
      </c>
      <c r="BM38" s="24">
        <v>1.819</v>
      </c>
      <c r="BN38" s="24">
        <v>1.99</v>
      </c>
      <c r="BO38" s="24">
        <v>30000</v>
      </c>
      <c r="BP38" s="24">
        <v>80.2</v>
      </c>
      <c r="BQ38" s="24">
        <v>0.8</v>
      </c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</row>
    <row r="39" spans="1:69" s="26" customFormat="1" ht="21.75" customHeight="1">
      <c r="A39" s="8" t="s">
        <v>50</v>
      </c>
      <c r="B39" s="44">
        <f aca="true" t="shared" si="23" ref="B39:B51">C39+D39+E39</f>
        <v>888702</v>
      </c>
      <c r="C39" s="44">
        <v>703034</v>
      </c>
      <c r="D39" s="44">
        <v>184066</v>
      </c>
      <c r="E39" s="44">
        <v>1602</v>
      </c>
      <c r="F39" s="44">
        <v>1171932</v>
      </c>
      <c r="G39" s="44">
        <v>67515</v>
      </c>
      <c r="H39" s="44">
        <v>78300</v>
      </c>
      <c r="I39" s="44">
        <v>919.9499999999999</v>
      </c>
      <c r="J39" s="44">
        <f t="shared" si="8"/>
        <v>19356.725</v>
      </c>
      <c r="K39" s="45">
        <f aca="true" t="shared" si="24" ref="K39:K51">L39+N39</f>
        <v>15563.604</v>
      </c>
      <c r="L39" s="45">
        <v>12051.265</v>
      </c>
      <c r="M39" s="45">
        <v>879.9300000000001</v>
      </c>
      <c r="N39" s="45">
        <v>3512.339</v>
      </c>
      <c r="O39" s="45">
        <v>138.422</v>
      </c>
      <c r="P39" s="45">
        <v>12862.114</v>
      </c>
      <c r="Q39" s="45">
        <v>1035.114</v>
      </c>
      <c r="R39" s="45">
        <v>18240</v>
      </c>
      <c r="S39" s="45">
        <v>2180</v>
      </c>
      <c r="T39" s="45">
        <v>173487.527</v>
      </c>
      <c r="U39" s="45">
        <v>9690</v>
      </c>
      <c r="V39" s="45">
        <v>2644.058</v>
      </c>
      <c r="W39" s="45">
        <v>1012.346</v>
      </c>
      <c r="X39" s="45">
        <v>1829</v>
      </c>
      <c r="Y39" s="45">
        <v>3473</v>
      </c>
      <c r="Z39" s="45">
        <v>91110</v>
      </c>
      <c r="AA39" s="45">
        <v>1121.265</v>
      </c>
      <c r="AB39" s="45">
        <v>253</v>
      </c>
      <c r="AC39" s="45">
        <v>898</v>
      </c>
      <c r="AD39" s="45">
        <v>2604</v>
      </c>
      <c r="AE39" s="45">
        <v>8248</v>
      </c>
      <c r="AF39" s="45">
        <v>27.798</v>
      </c>
      <c r="AG39" s="45">
        <v>8.3</v>
      </c>
      <c r="AH39" s="45">
        <v>15</v>
      </c>
      <c r="AI39" s="45">
        <v>57</v>
      </c>
      <c r="AJ39" s="45">
        <v>166</v>
      </c>
      <c r="AK39" s="45">
        <f t="shared" si="21"/>
        <v>24374</v>
      </c>
      <c r="AL39" s="45">
        <f t="shared" si="22"/>
        <v>273011.527</v>
      </c>
      <c r="AM39" s="45">
        <v>266.784</v>
      </c>
      <c r="AN39" s="45">
        <v>44</v>
      </c>
      <c r="AO39" s="45">
        <v>13</v>
      </c>
      <c r="AP39" s="45">
        <v>11314.105</v>
      </c>
      <c r="AQ39" s="45">
        <v>236.71299999999997</v>
      </c>
      <c r="AR39" s="45">
        <v>209.763</v>
      </c>
      <c r="AS39" s="45">
        <v>74</v>
      </c>
      <c r="AT39" s="45">
        <v>120</v>
      </c>
      <c r="AU39" s="45">
        <v>180</v>
      </c>
      <c r="AV39" s="45">
        <v>17</v>
      </c>
      <c r="AW39" s="24">
        <v>1326</v>
      </c>
      <c r="AX39" s="24">
        <v>7</v>
      </c>
      <c r="AY39" s="24">
        <v>12</v>
      </c>
      <c r="AZ39" s="24">
        <v>2</v>
      </c>
      <c r="BA39" s="24"/>
      <c r="BB39" s="24"/>
      <c r="BC39" s="24">
        <v>18286</v>
      </c>
      <c r="BD39" s="24">
        <v>38</v>
      </c>
      <c r="BE39" s="24"/>
      <c r="BF39" s="24"/>
      <c r="BG39" s="24">
        <v>5261</v>
      </c>
      <c r="BH39" s="24">
        <v>6</v>
      </c>
      <c r="BI39" s="24">
        <v>689.441</v>
      </c>
      <c r="BJ39" s="24">
        <v>3063</v>
      </c>
      <c r="BK39" s="24">
        <v>26</v>
      </c>
      <c r="BL39" s="24">
        <v>52</v>
      </c>
      <c r="BM39" s="24">
        <v>134</v>
      </c>
      <c r="BN39" s="24">
        <v>152</v>
      </c>
      <c r="BO39" s="24">
        <v>32790</v>
      </c>
      <c r="BP39" s="24">
        <v>113</v>
      </c>
      <c r="BQ39" s="24">
        <v>150</v>
      </c>
    </row>
    <row r="40" spans="1:69" s="26" customFormat="1" ht="21.75" customHeight="1">
      <c r="A40" s="8" t="s">
        <v>51</v>
      </c>
      <c r="B40" s="44">
        <f t="shared" si="23"/>
        <v>457053.1104000001</v>
      </c>
      <c r="C40" s="44">
        <v>382865.1104000001</v>
      </c>
      <c r="D40" s="44">
        <v>73517</v>
      </c>
      <c r="E40" s="44">
        <v>671</v>
      </c>
      <c r="F40" s="44">
        <v>558507.65</v>
      </c>
      <c r="G40" s="44">
        <v>41120.43</v>
      </c>
      <c r="H40" s="44">
        <v>1725</v>
      </c>
      <c r="I40" s="44">
        <v>14.6</v>
      </c>
      <c r="J40" s="44">
        <f t="shared" si="8"/>
        <v>6529.1</v>
      </c>
      <c r="K40" s="45">
        <f t="shared" si="24"/>
        <v>5104.69</v>
      </c>
      <c r="L40" s="45">
        <v>4018.64</v>
      </c>
      <c r="M40" s="45">
        <v>118.25</v>
      </c>
      <c r="N40" s="45">
        <v>1086.05</v>
      </c>
      <c r="O40" s="45">
        <v>13.8</v>
      </c>
      <c r="P40" s="45">
        <v>4338.88</v>
      </c>
      <c r="Q40" s="45">
        <v>167.65</v>
      </c>
      <c r="R40" s="45">
        <v>6144.1819</v>
      </c>
      <c r="S40" s="45">
        <v>252.10000000000002</v>
      </c>
      <c r="T40" s="45">
        <v>54137.5525</v>
      </c>
      <c r="U40" s="45">
        <v>2353.7</v>
      </c>
      <c r="V40" s="45">
        <v>1125.8</v>
      </c>
      <c r="W40" s="45">
        <v>625.9000000000001</v>
      </c>
      <c r="X40" s="45">
        <v>736.3</v>
      </c>
      <c r="Y40" s="45">
        <v>1336.54</v>
      </c>
      <c r="Z40" s="45">
        <v>74380.5</v>
      </c>
      <c r="AA40" s="45">
        <v>291.30000000000007</v>
      </c>
      <c r="AB40" s="45">
        <v>73.50999999999999</v>
      </c>
      <c r="AC40" s="45">
        <v>86.7</v>
      </c>
      <c r="AD40" s="45">
        <v>282.54</v>
      </c>
      <c r="AE40" s="45">
        <v>1466.05</v>
      </c>
      <c r="AF40" s="45">
        <v>7.31</v>
      </c>
      <c r="AG40" s="45">
        <v>2.81</v>
      </c>
      <c r="AH40" s="45">
        <v>1.5360000000000003</v>
      </c>
      <c r="AI40" s="45">
        <v>7.254</v>
      </c>
      <c r="AJ40" s="45">
        <v>31.790000000000003</v>
      </c>
      <c r="AK40" s="45">
        <f t="shared" si="21"/>
        <v>7770.515899999999</v>
      </c>
      <c r="AL40" s="45">
        <f t="shared" si="22"/>
        <v>130015.89249999999</v>
      </c>
      <c r="AM40" s="45">
        <v>141.5</v>
      </c>
      <c r="AN40" s="45">
        <v>83.6</v>
      </c>
      <c r="AO40" s="45">
        <v>21.35</v>
      </c>
      <c r="AP40" s="45">
        <v>8645.5</v>
      </c>
      <c r="AQ40" s="45">
        <v>57.230000000000004</v>
      </c>
      <c r="AR40" s="45">
        <v>52.8</v>
      </c>
      <c r="AS40" s="45">
        <v>16.9</v>
      </c>
      <c r="AT40" s="45">
        <v>119</v>
      </c>
      <c r="AU40" s="45">
        <v>45</v>
      </c>
      <c r="AV40" s="45">
        <v>4.1</v>
      </c>
      <c r="AW40" s="24">
        <v>249</v>
      </c>
      <c r="AX40" s="24">
        <v>1.5</v>
      </c>
      <c r="AY40" s="24">
        <v>8736</v>
      </c>
      <c r="AZ40" s="24">
        <v>179.07</v>
      </c>
      <c r="BA40" s="24"/>
      <c r="BB40" s="24"/>
      <c r="BC40" s="24">
        <v>25584</v>
      </c>
      <c r="BD40" s="24">
        <v>0.37</v>
      </c>
      <c r="BE40" s="24"/>
      <c r="BF40" s="24"/>
      <c r="BG40" s="24">
        <v>4645</v>
      </c>
      <c r="BH40" s="24">
        <v>5.16</v>
      </c>
      <c r="BI40" s="24">
        <v>255.935</v>
      </c>
      <c r="BJ40" s="24">
        <v>957</v>
      </c>
      <c r="BK40" s="24"/>
      <c r="BL40" s="24"/>
      <c r="BM40" s="24"/>
      <c r="BN40" s="24"/>
      <c r="BO40" s="24">
        <v>8227</v>
      </c>
      <c r="BP40" s="24">
        <v>18.7</v>
      </c>
      <c r="BQ40" s="24"/>
    </row>
    <row r="41" spans="1:69" s="26" customFormat="1" ht="21.75" customHeight="1">
      <c r="A41" s="8" t="s">
        <v>52</v>
      </c>
      <c r="B41" s="44">
        <f t="shared" si="23"/>
        <v>344601</v>
      </c>
      <c r="C41" s="44">
        <v>299677</v>
      </c>
      <c r="D41" s="44">
        <v>44445</v>
      </c>
      <c r="E41" s="44">
        <v>479</v>
      </c>
      <c r="F41" s="44">
        <v>382537</v>
      </c>
      <c r="G41" s="44">
        <v>24678.067</v>
      </c>
      <c r="H41" s="44">
        <v>50696</v>
      </c>
      <c r="I41" s="44">
        <v>469.2</v>
      </c>
      <c r="J41" s="44">
        <f t="shared" si="8"/>
        <v>2950.4139999999998</v>
      </c>
      <c r="K41" s="45">
        <f t="shared" si="24"/>
        <v>2230.01</v>
      </c>
      <c r="L41" s="45">
        <v>1643.19</v>
      </c>
      <c r="M41" s="45">
        <v>735.288</v>
      </c>
      <c r="N41" s="45">
        <v>586.82</v>
      </c>
      <c r="O41" s="45">
        <v>88.848</v>
      </c>
      <c r="P41" s="45">
        <v>2443.558</v>
      </c>
      <c r="Q41" s="45">
        <v>1107.969</v>
      </c>
      <c r="R41" s="45">
        <v>3259.21</v>
      </c>
      <c r="S41" s="45">
        <v>1554.834</v>
      </c>
      <c r="T41" s="45">
        <v>24176.747</v>
      </c>
      <c r="U41" s="45">
        <v>4417.468</v>
      </c>
      <c r="V41" s="45">
        <v>565.348</v>
      </c>
      <c r="W41" s="45">
        <v>214.609</v>
      </c>
      <c r="X41" s="45">
        <v>488.658</v>
      </c>
      <c r="Y41" s="45">
        <v>841.4</v>
      </c>
      <c r="Z41" s="45">
        <v>17149.675</v>
      </c>
      <c r="AA41" s="45">
        <v>147.566</v>
      </c>
      <c r="AB41" s="45">
        <v>32.005</v>
      </c>
      <c r="AC41" s="45">
        <v>124.678</v>
      </c>
      <c r="AD41" s="45">
        <v>360.349</v>
      </c>
      <c r="AE41" s="45">
        <v>762.503</v>
      </c>
      <c r="AF41" s="45">
        <v>7.49</v>
      </c>
      <c r="AG41" s="45">
        <v>2.241</v>
      </c>
      <c r="AH41" s="45">
        <v>6.532</v>
      </c>
      <c r="AI41" s="45">
        <v>29.677</v>
      </c>
      <c r="AJ41" s="45">
        <v>50.531</v>
      </c>
      <c r="AK41" s="45">
        <f t="shared" si="21"/>
        <v>4490.636</v>
      </c>
      <c r="AL41" s="45">
        <f t="shared" si="22"/>
        <v>42139.456</v>
      </c>
      <c r="AM41" s="45">
        <v>26.736</v>
      </c>
      <c r="AN41" s="45">
        <v>10.3</v>
      </c>
      <c r="AO41" s="45">
        <v>2.975</v>
      </c>
      <c r="AP41" s="45">
        <v>1140.26</v>
      </c>
      <c r="AQ41" s="45">
        <v>35.318</v>
      </c>
      <c r="AR41" s="45">
        <v>19.035</v>
      </c>
      <c r="AS41" s="45">
        <v>5.507</v>
      </c>
      <c r="AT41" s="45">
        <v>300</v>
      </c>
      <c r="AU41" s="45">
        <v>120</v>
      </c>
      <c r="AV41" s="45">
        <v>9.6</v>
      </c>
      <c r="AW41" s="24"/>
      <c r="AX41" s="24"/>
      <c r="AY41" s="24">
        <v>7645</v>
      </c>
      <c r="AZ41" s="24">
        <v>65.965</v>
      </c>
      <c r="BA41" s="24">
        <v>6</v>
      </c>
      <c r="BB41" s="24">
        <v>0.21</v>
      </c>
      <c r="BC41" s="24">
        <v>92</v>
      </c>
      <c r="BD41" s="24"/>
      <c r="BE41" s="24"/>
      <c r="BF41" s="24"/>
      <c r="BG41" s="24">
        <v>6105</v>
      </c>
      <c r="BH41" s="24">
        <v>5.965</v>
      </c>
      <c r="BI41" s="24">
        <v>122.011</v>
      </c>
      <c r="BJ41" s="24">
        <v>219.09</v>
      </c>
      <c r="BK41" s="24"/>
      <c r="BL41" s="24"/>
      <c r="BM41" s="24"/>
      <c r="BN41" s="24"/>
      <c r="BO41" s="24">
        <v>4607</v>
      </c>
      <c r="BP41" s="24">
        <v>16.57</v>
      </c>
      <c r="BQ41" s="24">
        <v>2.2</v>
      </c>
    </row>
    <row r="42" spans="1:69" s="26" customFormat="1" ht="21.75" customHeight="1">
      <c r="A42" s="8" t="s">
        <v>53</v>
      </c>
      <c r="B42" s="44">
        <f t="shared" si="23"/>
        <v>264376</v>
      </c>
      <c r="C42" s="44">
        <v>194847</v>
      </c>
      <c r="D42" s="44">
        <v>69251</v>
      </c>
      <c r="E42" s="44">
        <v>278</v>
      </c>
      <c r="F42" s="44">
        <v>263000</v>
      </c>
      <c r="G42" s="44">
        <v>15105</v>
      </c>
      <c r="H42" s="44">
        <v>112154.8</v>
      </c>
      <c r="I42" s="44">
        <v>745.6999999999999</v>
      </c>
      <c r="J42" s="44">
        <f t="shared" si="8"/>
        <v>2120.8</v>
      </c>
      <c r="K42" s="45">
        <f t="shared" si="24"/>
        <v>1614.3000000000002</v>
      </c>
      <c r="L42" s="45">
        <v>1273.7</v>
      </c>
      <c r="M42" s="45">
        <v>31.9</v>
      </c>
      <c r="N42" s="45">
        <v>340.6</v>
      </c>
      <c r="O42" s="45">
        <v>1.6</v>
      </c>
      <c r="P42" s="45">
        <v>1209.7</v>
      </c>
      <c r="Q42" s="45">
        <v>30</v>
      </c>
      <c r="R42" s="45">
        <v>1771</v>
      </c>
      <c r="S42" s="49">
        <v>40.1</v>
      </c>
      <c r="T42" s="45">
        <v>5894</v>
      </c>
      <c r="U42" s="45">
        <v>24</v>
      </c>
      <c r="V42" s="45">
        <v>462.1</v>
      </c>
      <c r="W42" s="45">
        <v>101.4</v>
      </c>
      <c r="X42" s="45">
        <v>526</v>
      </c>
      <c r="Y42" s="45">
        <v>998</v>
      </c>
      <c r="Z42" s="45">
        <v>4040</v>
      </c>
      <c r="AA42" s="45">
        <v>43</v>
      </c>
      <c r="AB42" s="45">
        <v>4.4</v>
      </c>
      <c r="AC42" s="45">
        <v>44.5</v>
      </c>
      <c r="AD42" s="45">
        <v>125.5</v>
      </c>
      <c r="AE42" s="45">
        <v>66.8</v>
      </c>
      <c r="AF42" s="45">
        <v>1.4</v>
      </c>
      <c r="AG42" s="45">
        <v>0.3</v>
      </c>
      <c r="AH42" s="45">
        <v>1.3</v>
      </c>
      <c r="AI42" s="45">
        <v>4.3</v>
      </c>
      <c r="AJ42" s="45">
        <v>1.5</v>
      </c>
      <c r="AK42" s="45">
        <f t="shared" si="21"/>
        <v>2898.8</v>
      </c>
      <c r="AL42" s="45">
        <f t="shared" si="22"/>
        <v>10002.3</v>
      </c>
      <c r="AM42" s="45">
        <v>2</v>
      </c>
      <c r="AN42" s="45">
        <v>1</v>
      </c>
      <c r="AO42" s="45">
        <v>0.4</v>
      </c>
      <c r="AP42" s="45">
        <v>226</v>
      </c>
      <c r="AQ42" s="45">
        <v>6.5</v>
      </c>
      <c r="AR42" s="45">
        <v>4</v>
      </c>
      <c r="AS42" s="45">
        <v>1.7</v>
      </c>
      <c r="AT42" s="45">
        <v>4</v>
      </c>
      <c r="AU42" s="45">
        <v>0</v>
      </c>
      <c r="AV42" s="45">
        <v>0</v>
      </c>
      <c r="AW42" s="24">
        <v>4</v>
      </c>
      <c r="AX42" s="24">
        <v>2.25</v>
      </c>
      <c r="AY42" s="24">
        <v>12592</v>
      </c>
      <c r="AZ42" s="24">
        <v>107.346</v>
      </c>
      <c r="BA42" s="24"/>
      <c r="BB42" s="24"/>
      <c r="BC42" s="24">
        <v>161</v>
      </c>
      <c r="BD42" s="24">
        <v>0.26</v>
      </c>
      <c r="BE42" s="24"/>
      <c r="BF42" s="24"/>
      <c r="BG42" s="24">
        <v>8581</v>
      </c>
      <c r="BH42" s="24">
        <v>23.57</v>
      </c>
      <c r="BI42" s="24">
        <v>90141</v>
      </c>
      <c r="BJ42" s="24">
        <v>193.11</v>
      </c>
      <c r="BK42" s="24"/>
      <c r="BL42" s="24"/>
      <c r="BM42" s="24"/>
      <c r="BN42" s="24"/>
      <c r="BO42" s="24">
        <v>517</v>
      </c>
      <c r="BP42" s="24">
        <v>1.2475</v>
      </c>
      <c r="BQ42" s="24"/>
    </row>
    <row r="43" spans="1:69" s="26" customFormat="1" ht="21.75" customHeight="1">
      <c r="A43" s="8" t="s">
        <v>54</v>
      </c>
      <c r="B43" s="44">
        <f t="shared" si="23"/>
        <v>186196</v>
      </c>
      <c r="C43" s="44">
        <v>154510</v>
      </c>
      <c r="D43" s="44">
        <v>31494</v>
      </c>
      <c r="E43" s="44">
        <v>192</v>
      </c>
      <c r="F43" s="44">
        <v>173426</v>
      </c>
      <c r="G43" s="44">
        <v>10964</v>
      </c>
      <c r="H43" s="44">
        <v>84201</v>
      </c>
      <c r="I43" s="44">
        <v>524</v>
      </c>
      <c r="J43" s="44">
        <f t="shared" si="8"/>
        <v>2345.413</v>
      </c>
      <c r="K43" s="45">
        <f t="shared" si="24"/>
        <v>1653.5</v>
      </c>
      <c r="L43" s="45">
        <v>1276.3</v>
      </c>
      <c r="M43" s="45">
        <v>195.35100000000003</v>
      </c>
      <c r="N43" s="45">
        <v>377.2</v>
      </c>
      <c r="O43" s="45">
        <v>21.4</v>
      </c>
      <c r="P43" s="45">
        <v>1002</v>
      </c>
      <c r="Q43" s="45">
        <v>179.60946</v>
      </c>
      <c r="R43" s="45">
        <v>1465</v>
      </c>
      <c r="S43" s="45">
        <v>292.3</v>
      </c>
      <c r="T43" s="45">
        <v>15894</v>
      </c>
      <c r="U43" s="45">
        <v>1850</v>
      </c>
      <c r="V43" s="45">
        <v>615</v>
      </c>
      <c r="W43" s="45">
        <v>43.977000000000004</v>
      </c>
      <c r="X43" s="45">
        <v>559.518</v>
      </c>
      <c r="Y43" s="45">
        <v>931</v>
      </c>
      <c r="Z43" s="45">
        <v>7791</v>
      </c>
      <c r="AA43" s="45">
        <v>71.333</v>
      </c>
      <c r="AB43" s="45">
        <v>10.023</v>
      </c>
      <c r="AC43" s="45">
        <v>45.176</v>
      </c>
      <c r="AD43" s="45">
        <v>110.42099677196941</v>
      </c>
      <c r="AE43" s="45">
        <v>313.6083569424965</v>
      </c>
      <c r="AF43" s="45">
        <v>5.58</v>
      </c>
      <c r="AG43" s="45">
        <v>0.89</v>
      </c>
      <c r="AH43" s="45">
        <v>2.78</v>
      </c>
      <c r="AI43" s="45">
        <v>13.6</v>
      </c>
      <c r="AJ43" s="45">
        <v>15.053999999999998</v>
      </c>
      <c r="AK43" s="45">
        <f t="shared" si="21"/>
        <v>2520.0209967719693</v>
      </c>
      <c r="AL43" s="45">
        <f t="shared" si="22"/>
        <v>24013.662356942496</v>
      </c>
      <c r="AM43" s="45">
        <v>330.25</v>
      </c>
      <c r="AN43" s="45">
        <v>196.5</v>
      </c>
      <c r="AO43" s="45">
        <v>51.875883413374666</v>
      </c>
      <c r="AP43" s="45">
        <v>42853</v>
      </c>
      <c r="AQ43" s="45">
        <v>9.290000000000001</v>
      </c>
      <c r="AR43" s="45">
        <v>5.65</v>
      </c>
      <c r="AS43" s="45">
        <v>1.454</v>
      </c>
      <c r="AT43" s="45"/>
      <c r="AU43" s="45"/>
      <c r="AV43" s="45"/>
      <c r="AW43" s="28"/>
      <c r="AX43" s="28"/>
      <c r="AY43" s="28">
        <v>6698</v>
      </c>
      <c r="AZ43" s="28">
        <v>205</v>
      </c>
      <c r="BA43" s="28"/>
      <c r="BB43" s="28"/>
      <c r="BC43" s="28"/>
      <c r="BD43" s="28"/>
      <c r="BE43" s="28"/>
      <c r="BF43" s="28"/>
      <c r="BG43" s="28">
        <v>893</v>
      </c>
      <c r="BH43" s="28">
        <v>6.03</v>
      </c>
      <c r="BI43" s="28">
        <v>107.861</v>
      </c>
      <c r="BJ43" s="28">
        <v>152.8</v>
      </c>
      <c r="BK43" s="28"/>
      <c r="BL43" s="28"/>
      <c r="BM43" s="28"/>
      <c r="BN43" s="28"/>
      <c r="BO43" s="28">
        <v>103</v>
      </c>
      <c r="BP43" s="28">
        <v>1.2</v>
      </c>
      <c r="BQ43" s="28"/>
    </row>
    <row r="44" spans="1:246" s="26" customFormat="1" ht="21.75" customHeight="1">
      <c r="A44" s="8" t="s">
        <v>55</v>
      </c>
      <c r="B44" s="44">
        <f t="shared" si="23"/>
        <v>77157</v>
      </c>
      <c r="C44" s="44">
        <v>70644</v>
      </c>
      <c r="D44" s="44">
        <v>6193</v>
      </c>
      <c r="E44" s="44">
        <v>320</v>
      </c>
      <c r="F44" s="44">
        <v>66657</v>
      </c>
      <c r="G44" s="44">
        <v>4373.58</v>
      </c>
      <c r="H44" s="44">
        <v>220</v>
      </c>
      <c r="I44" s="44">
        <v>1.32</v>
      </c>
      <c r="J44" s="44">
        <f t="shared" si="8"/>
        <v>410.39500000000004</v>
      </c>
      <c r="K44" s="45">
        <f t="shared" si="24"/>
        <v>356.48900000000003</v>
      </c>
      <c r="L44" s="45">
        <v>210.589</v>
      </c>
      <c r="M44" s="45">
        <v>42.89</v>
      </c>
      <c r="N44" s="45">
        <v>145.9</v>
      </c>
      <c r="O44" s="45">
        <v>100.89</v>
      </c>
      <c r="P44" s="45">
        <v>143.53</v>
      </c>
      <c r="Q44" s="45">
        <v>37.260000000000005</v>
      </c>
      <c r="R44" s="45">
        <v>179.7</v>
      </c>
      <c r="S44" s="45">
        <v>60.15</v>
      </c>
      <c r="T44" s="45">
        <v>6580.4</v>
      </c>
      <c r="U44" s="45">
        <v>5622.34</v>
      </c>
      <c r="V44" s="45">
        <v>48.358</v>
      </c>
      <c r="W44" s="45">
        <v>13.59</v>
      </c>
      <c r="X44" s="45">
        <v>45.81</v>
      </c>
      <c r="Y44" s="45">
        <v>73.34</v>
      </c>
      <c r="Z44" s="45">
        <v>1550</v>
      </c>
      <c r="AA44" s="45">
        <v>5.47</v>
      </c>
      <c r="AB44" s="45">
        <v>0.5</v>
      </c>
      <c r="AC44" s="45">
        <v>4.62</v>
      </c>
      <c r="AD44" s="45">
        <v>11.36</v>
      </c>
      <c r="AE44" s="45">
        <v>27.11</v>
      </c>
      <c r="AF44" s="45">
        <v>0.078</v>
      </c>
      <c r="AG44" s="45">
        <v>0.031</v>
      </c>
      <c r="AH44" s="45">
        <v>22</v>
      </c>
      <c r="AI44" s="45">
        <v>0.095</v>
      </c>
      <c r="AJ44" s="45">
        <v>0.693</v>
      </c>
      <c r="AK44" s="45">
        <f t="shared" si="21"/>
        <v>264.495</v>
      </c>
      <c r="AL44" s="45">
        <f t="shared" si="22"/>
        <v>8158.2029999999995</v>
      </c>
      <c r="AM44" s="45">
        <v>342.24</v>
      </c>
      <c r="AN44" s="45">
        <v>48.06</v>
      </c>
      <c r="AO44" s="45">
        <v>7.12</v>
      </c>
      <c r="AP44" s="45">
        <v>22.05</v>
      </c>
      <c r="AQ44" s="45">
        <v>0.591</v>
      </c>
      <c r="AR44" s="45">
        <v>0.448</v>
      </c>
      <c r="AS44" s="45">
        <v>0.09</v>
      </c>
      <c r="AT44" s="45"/>
      <c r="AU44" s="45"/>
      <c r="AV44" s="45"/>
      <c r="AW44" s="24"/>
      <c r="AX44" s="24"/>
      <c r="AY44" s="24">
        <v>1555</v>
      </c>
      <c r="AZ44" s="24">
        <v>23.7</v>
      </c>
      <c r="BA44" s="24"/>
      <c r="BB44" s="24"/>
      <c r="BC44" s="24">
        <v>6</v>
      </c>
      <c r="BD44" s="24"/>
      <c r="BE44" s="24"/>
      <c r="BF44" s="24"/>
      <c r="BG44" s="24"/>
      <c r="BH44" s="24">
        <v>6.7</v>
      </c>
      <c r="BI44" s="24"/>
      <c r="BJ44" s="24">
        <v>9.5</v>
      </c>
      <c r="BK44" s="24"/>
      <c r="BL44" s="24"/>
      <c r="BM44" s="24"/>
      <c r="BN44" s="24"/>
      <c r="BO44" s="24">
        <v>102</v>
      </c>
      <c r="BP44" s="24">
        <v>3.1</v>
      </c>
      <c r="BQ44" s="24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</row>
    <row r="45" spans="1:69" s="26" customFormat="1" ht="21.75" customHeight="1">
      <c r="A45" s="8" t="s">
        <v>56</v>
      </c>
      <c r="B45" s="44">
        <f t="shared" si="23"/>
        <v>472853</v>
      </c>
      <c r="C45" s="44">
        <v>372643</v>
      </c>
      <c r="D45" s="44">
        <v>99338</v>
      </c>
      <c r="E45" s="44">
        <v>872</v>
      </c>
      <c r="F45" s="44">
        <v>328676</v>
      </c>
      <c r="G45" s="44">
        <v>18641</v>
      </c>
      <c r="H45" s="44">
        <v>67566</v>
      </c>
      <c r="I45" s="44">
        <v>211</v>
      </c>
      <c r="J45" s="44">
        <f t="shared" si="8"/>
        <v>5143.54</v>
      </c>
      <c r="K45" s="45">
        <f t="shared" si="24"/>
        <v>4252.82</v>
      </c>
      <c r="L45" s="45">
        <v>3258</v>
      </c>
      <c r="M45" s="45">
        <v>1395.18</v>
      </c>
      <c r="N45" s="45">
        <v>994.8199999999997</v>
      </c>
      <c r="O45" s="45">
        <v>259.21</v>
      </c>
      <c r="P45" s="45">
        <v>3009</v>
      </c>
      <c r="Q45" s="45">
        <v>1002</v>
      </c>
      <c r="R45" s="45">
        <v>4763</v>
      </c>
      <c r="S45" s="45">
        <v>1901</v>
      </c>
      <c r="T45" s="45">
        <v>39920</v>
      </c>
      <c r="U45" s="45">
        <v>28380</v>
      </c>
      <c r="V45" s="45">
        <v>774.72</v>
      </c>
      <c r="W45" s="45">
        <v>147.32</v>
      </c>
      <c r="X45" s="45">
        <v>807</v>
      </c>
      <c r="Y45" s="45">
        <v>1264</v>
      </c>
      <c r="Z45" s="45">
        <v>8314</v>
      </c>
      <c r="AA45" s="45">
        <v>101</v>
      </c>
      <c r="AB45" s="45">
        <v>27</v>
      </c>
      <c r="AC45" s="45">
        <v>40</v>
      </c>
      <c r="AD45" s="45">
        <v>90</v>
      </c>
      <c r="AE45" s="45">
        <v>258</v>
      </c>
      <c r="AF45" s="45">
        <v>15</v>
      </c>
      <c r="AG45" s="45">
        <v>6</v>
      </c>
      <c r="AH45" s="45">
        <v>3</v>
      </c>
      <c r="AI45" s="45">
        <v>9.5</v>
      </c>
      <c r="AJ45" s="45">
        <v>32</v>
      </c>
      <c r="AK45" s="45">
        <f t="shared" si="21"/>
        <v>6126.5</v>
      </c>
      <c r="AL45" s="45">
        <f t="shared" si="22"/>
        <v>48524</v>
      </c>
      <c r="AM45" s="45">
        <v>518</v>
      </c>
      <c r="AN45" s="45">
        <v>110</v>
      </c>
      <c r="AO45" s="45">
        <v>23</v>
      </c>
      <c r="AP45" s="45">
        <v>35933</v>
      </c>
      <c r="AQ45" s="45">
        <v>37</v>
      </c>
      <c r="AR45" s="45">
        <v>28</v>
      </c>
      <c r="AS45" s="45">
        <v>14</v>
      </c>
      <c r="AT45" s="45">
        <v>3189</v>
      </c>
      <c r="AU45" s="45">
        <v>1429</v>
      </c>
      <c r="AV45" s="45">
        <v>90</v>
      </c>
      <c r="AW45" s="24">
        <v>75</v>
      </c>
      <c r="AX45" s="24"/>
      <c r="AY45" s="24">
        <v>15500</v>
      </c>
      <c r="AZ45" s="24">
        <v>200</v>
      </c>
      <c r="BA45" s="24"/>
      <c r="BB45" s="24"/>
      <c r="BC45" s="24"/>
      <c r="BD45" s="24"/>
      <c r="BE45" s="24"/>
      <c r="BF45" s="24"/>
      <c r="BG45" s="24">
        <v>945</v>
      </c>
      <c r="BH45" s="24">
        <v>2.2</v>
      </c>
      <c r="BI45" s="24">
        <v>127.5</v>
      </c>
      <c r="BJ45" s="24">
        <v>27</v>
      </c>
      <c r="BK45" s="24">
        <v>8</v>
      </c>
      <c r="BL45" s="24"/>
      <c r="BM45" s="24"/>
      <c r="BN45" s="24"/>
      <c r="BO45" s="24">
        <v>264</v>
      </c>
      <c r="BP45" s="24">
        <v>1</v>
      </c>
      <c r="BQ45" s="24">
        <v>95</v>
      </c>
    </row>
    <row r="46" spans="1:69" s="26" customFormat="1" ht="21.75" customHeight="1">
      <c r="A46" s="8" t="s">
        <v>57</v>
      </c>
      <c r="B46" s="44">
        <f t="shared" si="23"/>
        <v>422067</v>
      </c>
      <c r="C46" s="44">
        <v>334620</v>
      </c>
      <c r="D46" s="44">
        <v>86989</v>
      </c>
      <c r="E46" s="44">
        <v>458</v>
      </c>
      <c r="F46" s="44">
        <v>390931</v>
      </c>
      <c r="G46" s="44">
        <v>23557.928059117963</v>
      </c>
      <c r="H46" s="44">
        <v>7353</v>
      </c>
      <c r="I46" s="44">
        <v>32.5</v>
      </c>
      <c r="J46" s="44">
        <f t="shared" si="8"/>
        <v>4330.851073867417</v>
      </c>
      <c r="K46" s="45">
        <f t="shared" si="24"/>
        <v>3277.9028689803085</v>
      </c>
      <c r="L46" s="45">
        <v>2578.29770899778</v>
      </c>
      <c r="M46" s="45">
        <v>234.838</v>
      </c>
      <c r="N46" s="45">
        <v>699.6051599825287</v>
      </c>
      <c r="O46" s="45">
        <v>65.267</v>
      </c>
      <c r="P46" s="45">
        <v>2713.8809025415126</v>
      </c>
      <c r="Q46" s="45">
        <v>250.274</v>
      </c>
      <c r="R46" s="45">
        <v>4008.87604406642</v>
      </c>
      <c r="S46" s="45">
        <v>435.956</v>
      </c>
      <c r="T46" s="45">
        <v>17832.79280165034</v>
      </c>
      <c r="U46" s="45">
        <v>6689.896</v>
      </c>
      <c r="V46" s="45">
        <v>837.809233857883</v>
      </c>
      <c r="W46" s="45">
        <v>289.62890282474825</v>
      </c>
      <c r="X46" s="45">
        <v>538.0230693875556</v>
      </c>
      <c r="Y46" s="45">
        <v>763.5961902038223</v>
      </c>
      <c r="Z46" s="45">
        <v>25306.938150302733</v>
      </c>
      <c r="AA46" s="45">
        <v>205.0861423125794</v>
      </c>
      <c r="AB46" s="45">
        <v>42.71619377382465</v>
      </c>
      <c r="AC46" s="45">
        <v>136.19767066809334</v>
      </c>
      <c r="AD46" s="45">
        <v>299.1849084029961</v>
      </c>
      <c r="AE46" s="45">
        <v>589.8490307126888</v>
      </c>
      <c r="AF46" s="45">
        <v>10.05282871664549</v>
      </c>
      <c r="AG46" s="45">
        <v>3.69012706480305</v>
      </c>
      <c r="AH46" s="45">
        <v>2.736</v>
      </c>
      <c r="AI46" s="45">
        <v>10.1598</v>
      </c>
      <c r="AJ46" s="45">
        <v>24.869821346886916</v>
      </c>
      <c r="AK46" s="45">
        <f t="shared" si="21"/>
        <v>5081.816942673238</v>
      </c>
      <c r="AL46" s="45">
        <f t="shared" si="22"/>
        <v>43754.44980401265</v>
      </c>
      <c r="AM46" s="45">
        <v>164.2</v>
      </c>
      <c r="AN46" s="45">
        <v>254.4</v>
      </c>
      <c r="AO46" s="45">
        <v>67.663</v>
      </c>
      <c r="AP46" s="45">
        <v>14273.8</v>
      </c>
      <c r="AQ46" s="45">
        <v>26.607127255400254</v>
      </c>
      <c r="AR46" s="45">
        <v>37.54339933522005</v>
      </c>
      <c r="AS46" s="45">
        <v>10.28918976732702</v>
      </c>
      <c r="AT46" s="45"/>
      <c r="AU46" s="45"/>
      <c r="AV46" s="45"/>
      <c r="AW46" s="24"/>
      <c r="AX46" s="24"/>
      <c r="AY46" s="24">
        <v>13158</v>
      </c>
      <c r="AZ46" s="24">
        <v>122</v>
      </c>
      <c r="BA46" s="24"/>
      <c r="BB46" s="24"/>
      <c r="BC46" s="24"/>
      <c r="BD46" s="24"/>
      <c r="BE46" s="24"/>
      <c r="BF46" s="24"/>
      <c r="BG46" s="24">
        <v>1551</v>
      </c>
      <c r="BH46" s="24">
        <v>3</v>
      </c>
      <c r="BI46" s="24">
        <v>132.276</v>
      </c>
      <c r="BJ46" s="24">
        <v>367</v>
      </c>
      <c r="BK46" s="24"/>
      <c r="BL46" s="24"/>
      <c r="BM46" s="24"/>
      <c r="BN46" s="24"/>
      <c r="BO46" s="24">
        <v>39</v>
      </c>
      <c r="BP46" s="24">
        <v>0.5</v>
      </c>
      <c r="BQ46" s="24">
        <v>26</v>
      </c>
    </row>
    <row r="47" spans="1:69" s="26" customFormat="1" ht="21.75" customHeight="1">
      <c r="A47" s="11" t="s">
        <v>58</v>
      </c>
      <c r="B47" s="44">
        <f>C47+D47+E47</f>
        <v>727321</v>
      </c>
      <c r="C47" s="44">
        <v>569119</v>
      </c>
      <c r="D47" s="44">
        <v>156790</v>
      </c>
      <c r="E47" s="44">
        <v>1412</v>
      </c>
      <c r="F47" s="44">
        <v>850556.4</v>
      </c>
      <c r="G47" s="44">
        <v>61924.371</v>
      </c>
      <c r="H47" s="44">
        <v>228492</v>
      </c>
      <c r="I47" s="44">
        <v>1411.44</v>
      </c>
      <c r="J47" s="44">
        <f t="shared" si="8"/>
        <v>6631.408</v>
      </c>
      <c r="K47" s="45">
        <f t="shared" si="24"/>
        <v>4778.957</v>
      </c>
      <c r="L47" s="45">
        <v>3464.605</v>
      </c>
      <c r="M47" s="45">
        <v>550.637</v>
      </c>
      <c r="N47" s="45">
        <v>1314.352</v>
      </c>
      <c r="O47" s="45">
        <v>97.58500000000001</v>
      </c>
      <c r="P47" s="45">
        <v>3516.294</v>
      </c>
      <c r="Q47" s="45">
        <v>877.8900000000001</v>
      </c>
      <c r="R47" s="45">
        <v>6031.103999999999</v>
      </c>
      <c r="S47" s="45">
        <v>1444.74</v>
      </c>
      <c r="T47" s="45">
        <v>68457.382</v>
      </c>
      <c r="U47" s="45">
        <v>12229.533000000001</v>
      </c>
      <c r="V47" s="45">
        <v>1790.654</v>
      </c>
      <c r="W47" s="45">
        <v>1258.2689999999998</v>
      </c>
      <c r="X47" s="45">
        <v>1340.335</v>
      </c>
      <c r="Y47" s="45">
        <v>2097.8179999999998</v>
      </c>
      <c r="Z47" s="45">
        <v>157229.309</v>
      </c>
      <c r="AA47" s="45">
        <v>53.699999999999996</v>
      </c>
      <c r="AB47" s="45">
        <v>22.65</v>
      </c>
      <c r="AC47" s="45">
        <v>32.228</v>
      </c>
      <c r="AD47" s="45">
        <v>105.50000000000001</v>
      </c>
      <c r="AE47" s="45">
        <v>513.5609999999998</v>
      </c>
      <c r="AF47" s="45">
        <v>8.097</v>
      </c>
      <c r="AG47" s="45">
        <v>4.262</v>
      </c>
      <c r="AH47" s="45">
        <v>3.2030000000000003</v>
      </c>
      <c r="AI47" s="45">
        <v>12.945000000000002</v>
      </c>
      <c r="AJ47" s="45">
        <v>60.364</v>
      </c>
      <c r="AK47" s="45">
        <f t="shared" si="21"/>
        <v>8247.366999999998</v>
      </c>
      <c r="AL47" s="45">
        <f t="shared" si="22"/>
        <v>226260.61599999998</v>
      </c>
      <c r="AM47" s="45">
        <v>247.6</v>
      </c>
      <c r="AN47" s="45">
        <v>120.7</v>
      </c>
      <c r="AO47" s="45">
        <v>184.4</v>
      </c>
      <c r="AP47" s="45">
        <v>52.349999999999994</v>
      </c>
      <c r="AQ47" s="45">
        <v>26060.66</v>
      </c>
      <c r="AR47" s="45">
        <v>52.739999999999995</v>
      </c>
      <c r="AS47" s="45">
        <v>40.06</v>
      </c>
      <c r="AT47" s="45">
        <v>11.485</v>
      </c>
      <c r="AU47" s="45"/>
      <c r="AV47" s="45"/>
      <c r="AW47" s="24">
        <v>89</v>
      </c>
      <c r="AX47" s="24">
        <v>1</v>
      </c>
      <c r="AY47" s="24">
        <v>9817</v>
      </c>
      <c r="AZ47" s="24">
        <v>131.1</v>
      </c>
      <c r="BA47" s="24"/>
      <c r="BB47" s="24"/>
      <c r="BC47" s="24">
        <v>53</v>
      </c>
      <c r="BD47" s="24"/>
      <c r="BE47" s="24"/>
      <c r="BF47" s="24"/>
      <c r="BG47" s="24">
        <v>1840</v>
      </c>
      <c r="BH47" s="24">
        <v>3.62</v>
      </c>
      <c r="BI47" s="24">
        <v>185.676</v>
      </c>
      <c r="BJ47" s="24">
        <v>240.3</v>
      </c>
      <c r="BK47" s="24">
        <v>46</v>
      </c>
      <c r="BL47" s="24"/>
      <c r="BM47" s="24"/>
      <c r="BN47" s="24"/>
      <c r="BO47" s="24">
        <v>9368</v>
      </c>
      <c r="BP47" s="24">
        <v>31.9</v>
      </c>
      <c r="BQ47" s="24">
        <v>195.7</v>
      </c>
    </row>
    <row r="48" spans="1:69" s="26" customFormat="1" ht="21.75" customHeight="1">
      <c r="A48" s="8" t="s">
        <v>59</v>
      </c>
      <c r="B48" s="44">
        <f t="shared" si="23"/>
        <v>102796</v>
      </c>
      <c r="C48" s="44">
        <v>90894</v>
      </c>
      <c r="D48" s="44">
        <v>11306</v>
      </c>
      <c r="E48" s="44">
        <v>596</v>
      </c>
      <c r="F48" s="44">
        <v>127828</v>
      </c>
      <c r="G48" s="44">
        <v>9106</v>
      </c>
      <c r="H48" s="44">
        <v>16168</v>
      </c>
      <c r="I48" s="44">
        <v>195</v>
      </c>
      <c r="J48" s="44">
        <f t="shared" si="8"/>
        <v>3311</v>
      </c>
      <c r="K48" s="45">
        <f>L48+N48</f>
        <v>1954</v>
      </c>
      <c r="L48" s="45">
        <v>1595</v>
      </c>
      <c r="M48" s="45">
        <v>78</v>
      </c>
      <c r="N48" s="45">
        <v>359</v>
      </c>
      <c r="O48" s="45">
        <v>49</v>
      </c>
      <c r="P48" s="45">
        <v>1029</v>
      </c>
      <c r="Q48" s="45">
        <v>87</v>
      </c>
      <c r="R48" s="45">
        <v>1823</v>
      </c>
      <c r="S48" s="45">
        <v>185</v>
      </c>
      <c r="T48" s="45">
        <v>18635</v>
      </c>
      <c r="U48" s="45">
        <v>7440</v>
      </c>
      <c r="V48" s="45">
        <v>1265</v>
      </c>
      <c r="W48" s="45">
        <v>608</v>
      </c>
      <c r="X48" s="45">
        <v>928</v>
      </c>
      <c r="Y48" s="45">
        <v>1453</v>
      </c>
      <c r="Z48" s="45">
        <v>42911</v>
      </c>
      <c r="AA48" s="45">
        <v>88</v>
      </c>
      <c r="AB48" s="45">
        <v>18</v>
      </c>
      <c r="AC48" s="45">
        <v>82</v>
      </c>
      <c r="AD48" s="45">
        <v>215</v>
      </c>
      <c r="AE48" s="45">
        <v>183</v>
      </c>
      <c r="AF48" s="45">
        <v>4</v>
      </c>
      <c r="AG48" s="45">
        <v>1.1</v>
      </c>
      <c r="AH48" s="45">
        <v>2.1</v>
      </c>
      <c r="AI48" s="45">
        <v>5.3</v>
      </c>
      <c r="AJ48" s="45">
        <v>2.1</v>
      </c>
      <c r="AK48" s="45">
        <f t="shared" si="21"/>
        <v>3496.3</v>
      </c>
      <c r="AL48" s="45">
        <f t="shared" si="22"/>
        <v>61731.1</v>
      </c>
      <c r="AM48" s="45">
        <v>382</v>
      </c>
      <c r="AN48" s="45">
        <v>298</v>
      </c>
      <c r="AO48" s="45">
        <v>90</v>
      </c>
      <c r="AP48" s="45">
        <v>49922</v>
      </c>
      <c r="AQ48" s="45">
        <v>13.4</v>
      </c>
      <c r="AR48" s="45">
        <v>16.8</v>
      </c>
      <c r="AS48" s="45">
        <v>6</v>
      </c>
      <c r="AT48" s="45">
        <v>16</v>
      </c>
      <c r="AU48" s="45"/>
      <c r="AV48" s="45"/>
      <c r="AW48" s="24">
        <v>207</v>
      </c>
      <c r="AX48" s="24">
        <v>15</v>
      </c>
      <c r="AY48" s="24">
        <v>2511</v>
      </c>
      <c r="AZ48" s="24">
        <v>350</v>
      </c>
      <c r="BA48" s="24"/>
      <c r="BB48" s="24"/>
      <c r="BC48" s="24">
        <v>353</v>
      </c>
      <c r="BD48" s="24">
        <v>3</v>
      </c>
      <c r="BE48" s="24"/>
      <c r="BF48" s="24"/>
      <c r="BG48" s="24">
        <v>931</v>
      </c>
      <c r="BH48" s="24">
        <v>3</v>
      </c>
      <c r="BI48" s="24">
        <v>84.379</v>
      </c>
      <c r="BJ48" s="24">
        <v>550</v>
      </c>
      <c r="BK48" s="24">
        <v>16</v>
      </c>
      <c r="BL48" s="24"/>
      <c r="BM48" s="24"/>
      <c r="BN48" s="24"/>
      <c r="BO48" s="24">
        <v>47</v>
      </c>
      <c r="BP48" s="24"/>
      <c r="BQ48" s="24"/>
    </row>
    <row r="49" spans="1:69" s="26" customFormat="1" ht="21.75" customHeight="1">
      <c r="A49" s="8" t="s">
        <v>88</v>
      </c>
      <c r="B49" s="44">
        <f t="shared" si="23"/>
        <v>170989</v>
      </c>
      <c r="C49" s="44">
        <v>150188</v>
      </c>
      <c r="D49" s="44">
        <v>20241</v>
      </c>
      <c r="E49" s="44">
        <v>560</v>
      </c>
      <c r="F49" s="44">
        <v>140235</v>
      </c>
      <c r="G49" s="44">
        <v>11320.47542</v>
      </c>
      <c r="H49" s="44">
        <v>6609</v>
      </c>
      <c r="I49" s="44">
        <v>23.88</v>
      </c>
      <c r="J49" s="44">
        <f t="shared" si="8"/>
        <v>2676.049</v>
      </c>
      <c r="K49" s="45">
        <f t="shared" si="24"/>
        <v>1716.464</v>
      </c>
      <c r="L49" s="45">
        <v>1267.665</v>
      </c>
      <c r="M49" s="45">
        <v>206.83599999999998</v>
      </c>
      <c r="N49" s="45">
        <v>448.79900000000004</v>
      </c>
      <c r="O49" s="45">
        <v>169.814</v>
      </c>
      <c r="P49" s="45">
        <v>1143.3539999999998</v>
      </c>
      <c r="Q49" s="45">
        <v>256.968</v>
      </c>
      <c r="R49" s="45">
        <v>2086.2976000000003</v>
      </c>
      <c r="S49" s="45">
        <v>558.9271</v>
      </c>
      <c r="T49" s="45">
        <v>19179.299</v>
      </c>
      <c r="U49" s="45">
        <v>14095.671</v>
      </c>
      <c r="V49" s="45">
        <v>919.9290000000001</v>
      </c>
      <c r="W49" s="45">
        <v>183.94000000000003</v>
      </c>
      <c r="X49" s="45">
        <v>681.1569999999999</v>
      </c>
      <c r="Y49" s="45">
        <v>1053.0005</v>
      </c>
      <c r="Z49" s="45">
        <v>5057.226</v>
      </c>
      <c r="AA49" s="45">
        <v>34.991</v>
      </c>
      <c r="AB49" s="45">
        <v>11.274</v>
      </c>
      <c r="AC49" s="45">
        <v>22.814999999999994</v>
      </c>
      <c r="AD49" s="45">
        <v>64.095</v>
      </c>
      <c r="AE49" s="45">
        <v>162.741</v>
      </c>
      <c r="AF49" s="45">
        <v>4.665</v>
      </c>
      <c r="AG49" s="45">
        <v>1.911</v>
      </c>
      <c r="AH49" s="45">
        <v>2.1519999999999997</v>
      </c>
      <c r="AI49" s="45">
        <v>8.921</v>
      </c>
      <c r="AJ49" s="45">
        <v>10.581000000000001</v>
      </c>
      <c r="AK49" s="45">
        <f t="shared" si="21"/>
        <v>3212.3141000000005</v>
      </c>
      <c r="AL49" s="45">
        <f t="shared" si="22"/>
        <v>24409.846999999998</v>
      </c>
      <c r="AM49" s="45">
        <v>84.487</v>
      </c>
      <c r="AN49" s="45">
        <v>48.039</v>
      </c>
      <c r="AO49" s="45">
        <v>14.339000000000002</v>
      </c>
      <c r="AP49" s="45">
        <v>5461.477000000001</v>
      </c>
      <c r="AQ49" s="45">
        <v>118.88300000000001</v>
      </c>
      <c r="AR49" s="45">
        <v>93.20299999999999</v>
      </c>
      <c r="AS49" s="45">
        <v>27.9284</v>
      </c>
      <c r="AT49" s="45">
        <v>6275</v>
      </c>
      <c r="AU49" s="45">
        <v>6675</v>
      </c>
      <c r="AV49" s="45">
        <v>547.18</v>
      </c>
      <c r="AW49" s="24">
        <v>36</v>
      </c>
      <c r="AX49" s="24">
        <v>1</v>
      </c>
      <c r="AY49" s="24">
        <v>8901</v>
      </c>
      <c r="AZ49" s="24">
        <v>166</v>
      </c>
      <c r="BA49" s="24">
        <v>1155</v>
      </c>
      <c r="BB49" s="24">
        <v>39</v>
      </c>
      <c r="BC49" s="24">
        <v>12</v>
      </c>
      <c r="BD49" s="24">
        <v>0.1</v>
      </c>
      <c r="BE49" s="24"/>
      <c r="BF49" s="24"/>
      <c r="BG49" s="24">
        <v>915</v>
      </c>
      <c r="BH49" s="24">
        <v>3.2</v>
      </c>
      <c r="BI49" s="24">
        <v>118.36</v>
      </c>
      <c r="BJ49" s="24">
        <v>296</v>
      </c>
      <c r="BK49" s="24"/>
      <c r="BL49" s="24"/>
      <c r="BM49" s="24">
        <v>40</v>
      </c>
      <c r="BN49" s="24"/>
      <c r="BO49" s="24">
        <v>916</v>
      </c>
      <c r="BP49" s="24">
        <v>1.7</v>
      </c>
      <c r="BQ49" s="24"/>
    </row>
    <row r="50" spans="1:69" s="26" customFormat="1" ht="21.75" customHeight="1">
      <c r="A50" s="8" t="s">
        <v>60</v>
      </c>
      <c r="B50" s="44">
        <f t="shared" si="23"/>
        <v>87552</v>
      </c>
      <c r="C50" s="44">
        <v>72274</v>
      </c>
      <c r="D50" s="44">
        <v>15217</v>
      </c>
      <c r="E50" s="44">
        <v>61</v>
      </c>
      <c r="F50" s="44">
        <v>76376</v>
      </c>
      <c r="G50" s="44">
        <v>6943.522019999999</v>
      </c>
      <c r="H50" s="44">
        <v>0</v>
      </c>
      <c r="I50" s="44">
        <v>0</v>
      </c>
      <c r="J50" s="44">
        <f t="shared" si="8"/>
        <v>1584.33</v>
      </c>
      <c r="K50" s="45">
        <f t="shared" si="24"/>
        <v>907.2700000000001</v>
      </c>
      <c r="L50" s="45">
        <v>654.69</v>
      </c>
      <c r="M50" s="45">
        <v>56.099999999999994</v>
      </c>
      <c r="N50" s="45">
        <v>252.58000000000004</v>
      </c>
      <c r="O50" s="45">
        <v>129.32</v>
      </c>
      <c r="P50" s="45">
        <v>628.5500000000001</v>
      </c>
      <c r="Q50" s="45">
        <v>58.510000000000005</v>
      </c>
      <c r="R50" s="45">
        <v>1113.85584</v>
      </c>
      <c r="S50" s="45">
        <v>105.05016493549758</v>
      </c>
      <c r="T50" s="45">
        <v>20085</v>
      </c>
      <c r="U50" s="45">
        <v>18473.6</v>
      </c>
      <c r="V50" s="45">
        <v>644.7399999999999</v>
      </c>
      <c r="W50" s="45">
        <v>281.49</v>
      </c>
      <c r="X50" s="45">
        <v>398.46</v>
      </c>
      <c r="Y50" s="45">
        <v>746.4729199999998</v>
      </c>
      <c r="Z50" s="45">
        <v>25682.1074</v>
      </c>
      <c r="AA50" s="45">
        <v>28.759999999999998</v>
      </c>
      <c r="AB50" s="45">
        <v>7.3100000000000005</v>
      </c>
      <c r="AC50" s="45">
        <v>25.61</v>
      </c>
      <c r="AD50" s="45">
        <v>65.95719</v>
      </c>
      <c r="AE50" s="45">
        <v>69.9821</v>
      </c>
      <c r="AF50" s="45">
        <v>3.5599999999999996</v>
      </c>
      <c r="AG50" s="45">
        <v>1.23</v>
      </c>
      <c r="AH50" s="45">
        <v>1.02</v>
      </c>
      <c r="AI50" s="45">
        <v>3.82204</v>
      </c>
      <c r="AJ50" s="45">
        <v>5.089</v>
      </c>
      <c r="AK50" s="45">
        <f t="shared" si="21"/>
        <v>1930.1079899999997</v>
      </c>
      <c r="AL50" s="45">
        <f t="shared" si="22"/>
        <v>45842.1785</v>
      </c>
      <c r="AM50" s="45">
        <v>0</v>
      </c>
      <c r="AN50" s="45">
        <v>0</v>
      </c>
      <c r="AO50" s="45">
        <v>0</v>
      </c>
      <c r="AP50" s="45">
        <v>0</v>
      </c>
      <c r="AQ50" s="45">
        <v>47.989999999999995</v>
      </c>
      <c r="AR50" s="45">
        <v>63.71</v>
      </c>
      <c r="AS50" s="45">
        <v>22.472080000000002</v>
      </c>
      <c r="AT50" s="45">
        <v>0</v>
      </c>
      <c r="AU50" s="45">
        <v>0</v>
      </c>
      <c r="AV50" s="45">
        <v>0</v>
      </c>
      <c r="AW50" s="24"/>
      <c r="AX50" s="24">
        <v>0.8</v>
      </c>
      <c r="AY50" s="24">
        <v>59310</v>
      </c>
      <c r="AZ50" s="24">
        <v>2517.2</v>
      </c>
      <c r="BA50" s="24">
        <v>82485</v>
      </c>
      <c r="BB50" s="24">
        <v>1623.7</v>
      </c>
      <c r="BC50" s="24"/>
      <c r="BD50" s="24"/>
      <c r="BE50" s="24"/>
      <c r="BF50" s="24"/>
      <c r="BG50" s="24">
        <v>164</v>
      </c>
      <c r="BH50" s="24">
        <v>0.8</v>
      </c>
      <c r="BI50" s="24">
        <v>49.65</v>
      </c>
      <c r="BJ50" s="24">
        <v>165.7</v>
      </c>
      <c r="BK50" s="24"/>
      <c r="BL50" s="24"/>
      <c r="BM50" s="24"/>
      <c r="BN50" s="24"/>
      <c r="BO50" s="24"/>
      <c r="BP50" s="24"/>
      <c r="BQ50" s="24"/>
    </row>
    <row r="51" spans="1:69" s="26" customFormat="1" ht="21.75" customHeight="1">
      <c r="A51" s="8" t="s">
        <v>61</v>
      </c>
      <c r="B51" s="44">
        <f t="shared" si="23"/>
        <v>257063</v>
      </c>
      <c r="C51" s="44">
        <v>191597</v>
      </c>
      <c r="D51" s="44">
        <v>64610</v>
      </c>
      <c r="E51" s="44">
        <v>856</v>
      </c>
      <c r="F51" s="44">
        <v>244643</v>
      </c>
      <c r="G51" s="44">
        <v>20503.398000000005</v>
      </c>
      <c r="H51" s="44"/>
      <c r="I51" s="44"/>
      <c r="J51" s="44">
        <f t="shared" si="8"/>
        <v>2683.855</v>
      </c>
      <c r="K51" s="45">
        <f t="shared" si="24"/>
        <v>1496.68</v>
      </c>
      <c r="L51" s="45">
        <v>1147.98</v>
      </c>
      <c r="M51" s="45">
        <v>163.20000000000002</v>
      </c>
      <c r="N51" s="45">
        <v>348.7</v>
      </c>
      <c r="O51" s="45">
        <v>2.85</v>
      </c>
      <c r="P51" s="45">
        <v>1445</v>
      </c>
      <c r="Q51" s="45">
        <v>167.2</v>
      </c>
      <c r="R51" s="45">
        <v>2525.237</v>
      </c>
      <c r="S51" s="45">
        <v>336.59999999999997</v>
      </c>
      <c r="T51" s="45">
        <v>11895</v>
      </c>
      <c r="U51" s="45">
        <v>79.16999999999999</v>
      </c>
      <c r="V51" s="45">
        <v>1132.55</v>
      </c>
      <c r="W51" s="45">
        <v>318.90000000000003</v>
      </c>
      <c r="X51" s="45">
        <v>821.6</v>
      </c>
      <c r="Y51" s="45">
        <v>1412.584</v>
      </c>
      <c r="Z51" s="45">
        <v>16209</v>
      </c>
      <c r="AA51" s="45">
        <v>52.31</v>
      </c>
      <c r="AB51" s="45">
        <v>6.766</v>
      </c>
      <c r="AC51" s="45">
        <v>21.56</v>
      </c>
      <c r="AD51" s="45">
        <v>51.67999999999999</v>
      </c>
      <c r="AE51" s="45">
        <v>30.040400000000005</v>
      </c>
      <c r="AF51" s="45">
        <v>2.315</v>
      </c>
      <c r="AG51" s="45">
        <v>0.7430000000000001</v>
      </c>
      <c r="AH51" s="45">
        <v>0.488</v>
      </c>
      <c r="AI51" s="45">
        <v>1.4444799999999998</v>
      </c>
      <c r="AJ51" s="45">
        <v>3.6204</v>
      </c>
      <c r="AK51" s="45">
        <f t="shared" si="21"/>
        <v>3990.9454800000003</v>
      </c>
      <c r="AL51" s="45">
        <f t="shared" si="22"/>
        <v>28137.660799999998</v>
      </c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24">
        <v>23</v>
      </c>
      <c r="AX51" s="24"/>
      <c r="AY51" s="24">
        <v>14826</v>
      </c>
      <c r="AZ51" s="24">
        <v>141</v>
      </c>
      <c r="BA51" s="24">
        <v>2658</v>
      </c>
      <c r="BB51" s="24">
        <v>2</v>
      </c>
      <c r="BC51" s="24">
        <v>209</v>
      </c>
      <c r="BD51" s="24">
        <v>3</v>
      </c>
      <c r="BE51" s="24"/>
      <c r="BF51" s="24"/>
      <c r="BG51" s="24">
        <v>3016</v>
      </c>
      <c r="BH51" s="24">
        <v>7.55</v>
      </c>
      <c r="BI51" s="24"/>
      <c r="BJ51" s="24"/>
      <c r="BK51" s="24"/>
      <c r="BL51" s="24"/>
      <c r="BM51" s="24"/>
      <c r="BN51" s="24"/>
      <c r="BO51" s="24"/>
      <c r="BP51" s="24"/>
      <c r="BQ51" s="24"/>
    </row>
    <row r="52" spans="1:246" ht="21.75" customHeight="1">
      <c r="A52" s="7" t="s">
        <v>62</v>
      </c>
      <c r="B52" s="48">
        <f aca="true" t="shared" si="25" ref="B52:AV52">SUM(B53:B57)</f>
        <v>1977373</v>
      </c>
      <c r="C52" s="48">
        <f t="shared" si="25"/>
        <v>1716274</v>
      </c>
      <c r="D52" s="48">
        <f t="shared" si="25"/>
        <v>257793</v>
      </c>
      <c r="E52" s="48">
        <f t="shared" si="25"/>
        <v>3306</v>
      </c>
      <c r="F52" s="48">
        <f t="shared" si="25"/>
        <v>1773082</v>
      </c>
      <c r="G52" s="48">
        <f t="shared" si="25"/>
        <v>135467.65019999997</v>
      </c>
      <c r="H52" s="48">
        <f t="shared" si="25"/>
        <v>28815</v>
      </c>
      <c r="I52" s="48">
        <f t="shared" si="25"/>
        <v>201.5</v>
      </c>
      <c r="J52" s="48">
        <f t="shared" si="25"/>
        <v>18306.203</v>
      </c>
      <c r="K52" s="48">
        <f t="shared" si="25"/>
        <v>16090.934000000001</v>
      </c>
      <c r="L52" s="48">
        <f t="shared" si="25"/>
        <v>11822.441000000003</v>
      </c>
      <c r="M52" s="48">
        <f t="shared" si="25"/>
        <v>2063.41</v>
      </c>
      <c r="N52" s="48">
        <f t="shared" si="25"/>
        <v>4268.493</v>
      </c>
      <c r="O52" s="48">
        <f t="shared" si="25"/>
        <v>2207.502</v>
      </c>
      <c r="P52" s="48">
        <f t="shared" si="25"/>
        <v>12565.062</v>
      </c>
      <c r="Q52" s="48">
        <f t="shared" si="25"/>
        <v>2946.846</v>
      </c>
      <c r="R52" s="48">
        <f t="shared" si="25"/>
        <v>20783.4338</v>
      </c>
      <c r="S52" s="48">
        <f t="shared" si="25"/>
        <v>6627.9612</v>
      </c>
      <c r="T52" s="48">
        <f t="shared" si="25"/>
        <v>241326.525</v>
      </c>
      <c r="U52" s="48">
        <f t="shared" si="25"/>
        <v>188077.386</v>
      </c>
      <c r="V52" s="48">
        <f t="shared" si="25"/>
        <v>1418.3319999999999</v>
      </c>
      <c r="W52" s="48">
        <f t="shared" si="25"/>
        <v>463.435</v>
      </c>
      <c r="X52" s="48">
        <f t="shared" si="25"/>
        <v>1113.946</v>
      </c>
      <c r="Y52" s="48">
        <f t="shared" si="25"/>
        <v>2180.5585</v>
      </c>
      <c r="Z52" s="48">
        <f t="shared" si="25"/>
        <v>24181.137</v>
      </c>
      <c r="AA52" s="48">
        <f t="shared" si="25"/>
        <v>756.3850000000001</v>
      </c>
      <c r="AB52" s="48">
        <f t="shared" si="25"/>
        <v>135.297</v>
      </c>
      <c r="AC52" s="48">
        <f t="shared" si="25"/>
        <v>507.687</v>
      </c>
      <c r="AD52" s="48">
        <f t="shared" si="25"/>
        <v>1284.3751</v>
      </c>
      <c r="AE52" s="48">
        <f t="shared" si="25"/>
        <v>2523.0280000000002</v>
      </c>
      <c r="AF52" s="48">
        <f t="shared" si="25"/>
        <v>40.552</v>
      </c>
      <c r="AG52" s="48">
        <f t="shared" si="25"/>
        <v>16.957</v>
      </c>
      <c r="AH52" s="48">
        <f t="shared" si="25"/>
        <v>45.51599999999999</v>
      </c>
      <c r="AI52" s="48">
        <f t="shared" si="25"/>
        <v>111.50200000000002</v>
      </c>
      <c r="AJ52" s="48">
        <f t="shared" si="25"/>
        <v>138.01</v>
      </c>
      <c r="AK52" s="48">
        <f t="shared" si="25"/>
        <v>24359.869399999996</v>
      </c>
      <c r="AL52" s="48">
        <f t="shared" si="25"/>
        <v>268168.69999999995</v>
      </c>
      <c r="AM52" s="48">
        <f t="shared" si="25"/>
        <v>2319.843</v>
      </c>
      <c r="AN52" s="48">
        <f t="shared" si="25"/>
        <v>790.814</v>
      </c>
      <c r="AO52" s="48">
        <f t="shared" si="25"/>
        <v>163.792</v>
      </c>
      <c r="AP52" s="48">
        <f t="shared" si="25"/>
        <v>277840.565</v>
      </c>
      <c r="AQ52" s="48">
        <f t="shared" si="25"/>
        <v>125.22999999999999</v>
      </c>
      <c r="AR52" s="48">
        <f t="shared" si="25"/>
        <v>109.27350000000001</v>
      </c>
      <c r="AS52" s="48">
        <f t="shared" si="25"/>
        <v>35.74935</v>
      </c>
      <c r="AT52" s="48">
        <f t="shared" si="25"/>
        <v>6</v>
      </c>
      <c r="AU52" s="48">
        <f t="shared" si="25"/>
        <v>0</v>
      </c>
      <c r="AV52" s="48">
        <f t="shared" si="25"/>
        <v>0</v>
      </c>
      <c r="AW52" s="5">
        <f aca="true" t="shared" si="26" ref="AW52:BE52">SUM(AW53:AW57)</f>
        <v>1060</v>
      </c>
      <c r="AX52" s="5">
        <f t="shared" si="26"/>
        <v>10</v>
      </c>
      <c r="AY52" s="5">
        <f t="shared" si="26"/>
        <v>99537</v>
      </c>
      <c r="AZ52" s="5">
        <f t="shared" si="26"/>
        <v>1492.4</v>
      </c>
      <c r="BA52" s="5">
        <f t="shared" si="26"/>
        <v>61</v>
      </c>
      <c r="BB52" s="5">
        <f t="shared" si="26"/>
        <v>0.5</v>
      </c>
      <c r="BC52" s="5">
        <f t="shared" si="26"/>
        <v>2022</v>
      </c>
      <c r="BD52" s="5">
        <f t="shared" si="26"/>
        <v>34.3</v>
      </c>
      <c r="BE52" s="5">
        <f t="shared" si="26"/>
        <v>0</v>
      </c>
      <c r="BF52" s="5"/>
      <c r="BG52" s="5">
        <f aca="true" t="shared" si="27" ref="BG52:BQ52">SUM(BG53:BG57)</f>
        <v>74618</v>
      </c>
      <c r="BH52" s="5">
        <f t="shared" si="27"/>
        <v>567</v>
      </c>
      <c r="BI52" s="5">
        <f t="shared" si="27"/>
        <v>710.242</v>
      </c>
      <c r="BJ52" s="5">
        <f t="shared" si="27"/>
        <v>2351.2</v>
      </c>
      <c r="BK52" s="5">
        <f t="shared" si="27"/>
        <v>230</v>
      </c>
      <c r="BL52" s="5">
        <f t="shared" si="27"/>
        <v>61.05</v>
      </c>
      <c r="BM52" s="5">
        <f t="shared" si="27"/>
        <v>513</v>
      </c>
      <c r="BN52" s="5">
        <f t="shared" si="27"/>
        <v>0.225</v>
      </c>
      <c r="BO52" s="5">
        <f t="shared" si="27"/>
        <v>300948</v>
      </c>
      <c r="BP52" s="5">
        <f t="shared" si="27"/>
        <v>6934.51</v>
      </c>
      <c r="BQ52" s="5">
        <f t="shared" si="27"/>
        <v>3834</v>
      </c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</row>
    <row r="53" spans="1:246" s="26" customFormat="1" ht="21.75" customHeight="1">
      <c r="A53" s="8" t="s">
        <v>4</v>
      </c>
      <c r="B53" s="44">
        <f>C53+D53+E53</f>
        <v>134514</v>
      </c>
      <c r="C53" s="44">
        <v>118901</v>
      </c>
      <c r="D53" s="44">
        <v>15267</v>
      </c>
      <c r="E53" s="44">
        <v>346</v>
      </c>
      <c r="F53" s="44">
        <v>137649</v>
      </c>
      <c r="G53" s="44">
        <v>8863</v>
      </c>
      <c r="H53" s="44"/>
      <c r="I53" s="44"/>
      <c r="J53" s="44">
        <f t="shared" si="8"/>
        <v>1057.473</v>
      </c>
      <c r="K53" s="45">
        <f>L53+N53</f>
        <v>901.749</v>
      </c>
      <c r="L53" s="45">
        <v>695.682</v>
      </c>
      <c r="M53" s="45">
        <v>44.126</v>
      </c>
      <c r="N53" s="45">
        <v>206.06700000000004</v>
      </c>
      <c r="O53" s="45">
        <v>68.6</v>
      </c>
      <c r="P53" s="45">
        <v>639.674</v>
      </c>
      <c r="Q53" s="45">
        <v>96.198</v>
      </c>
      <c r="R53" s="45">
        <v>833</v>
      </c>
      <c r="S53" s="45">
        <v>132</v>
      </c>
      <c r="T53" s="45">
        <v>7998.999</v>
      </c>
      <c r="U53" s="45">
        <v>5166.745</v>
      </c>
      <c r="V53" s="45">
        <v>95.437</v>
      </c>
      <c r="W53" s="45">
        <v>10.457</v>
      </c>
      <c r="X53" s="45">
        <v>37.13300000000001</v>
      </c>
      <c r="Y53" s="45">
        <v>75</v>
      </c>
      <c r="Z53" s="45">
        <v>693.528</v>
      </c>
      <c r="AA53" s="45">
        <v>58.73500000000001</v>
      </c>
      <c r="AB53" s="45">
        <v>7.332000000000001</v>
      </c>
      <c r="AC53" s="45">
        <v>19.211000000000002</v>
      </c>
      <c r="AD53" s="45">
        <v>49</v>
      </c>
      <c r="AE53" s="45">
        <v>129.252</v>
      </c>
      <c r="AF53" s="45">
        <v>1.552</v>
      </c>
      <c r="AG53" s="45">
        <v>0.704</v>
      </c>
      <c r="AH53" s="45">
        <v>0.32699999999999996</v>
      </c>
      <c r="AI53" s="45">
        <v>1.2</v>
      </c>
      <c r="AJ53" s="45">
        <v>8.843000000000002</v>
      </c>
      <c r="AK53" s="45">
        <f>AI53+AD53+Y53+R53</f>
        <v>958.2</v>
      </c>
      <c r="AL53" s="45">
        <f>AJ53+AE53+Z53+T53</f>
        <v>8830.622</v>
      </c>
      <c r="AM53" s="45"/>
      <c r="AN53" s="45"/>
      <c r="AO53" s="45"/>
      <c r="AP53" s="45"/>
      <c r="AQ53" s="45">
        <v>6.635</v>
      </c>
      <c r="AR53" s="45">
        <v>5.154999999999999</v>
      </c>
      <c r="AS53" s="45">
        <v>1.4</v>
      </c>
      <c r="AT53" s="45"/>
      <c r="AU53" s="45"/>
      <c r="AV53" s="45"/>
      <c r="AW53" s="24"/>
      <c r="AX53" s="24"/>
      <c r="AY53" s="24">
        <v>6383</v>
      </c>
      <c r="AZ53" s="24">
        <v>89</v>
      </c>
      <c r="BA53" s="24"/>
      <c r="BB53" s="24"/>
      <c r="BC53" s="24"/>
      <c r="BD53" s="24"/>
      <c r="BE53" s="24"/>
      <c r="BF53" s="24"/>
      <c r="BG53" s="24">
        <v>2149</v>
      </c>
      <c r="BH53" s="24">
        <v>5.1</v>
      </c>
      <c r="BI53" s="24">
        <v>28.868</v>
      </c>
      <c r="BJ53" s="24">
        <v>160.6</v>
      </c>
      <c r="BK53" s="24"/>
      <c r="BL53" s="24"/>
      <c r="BM53" s="24"/>
      <c r="BN53" s="24"/>
      <c r="BO53" s="24">
        <v>1305</v>
      </c>
      <c r="BP53" s="24">
        <v>18</v>
      </c>
      <c r="BQ53" s="24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</row>
    <row r="54" spans="1:246" s="26" customFormat="1" ht="21.75" customHeight="1">
      <c r="A54" s="8" t="s">
        <v>5</v>
      </c>
      <c r="B54" s="44">
        <f>C54+D54+E54</f>
        <v>463594</v>
      </c>
      <c r="C54" s="44">
        <v>404918</v>
      </c>
      <c r="D54" s="44">
        <v>57691</v>
      </c>
      <c r="E54" s="44">
        <v>985</v>
      </c>
      <c r="F54" s="44">
        <v>371848</v>
      </c>
      <c r="G54" s="44">
        <v>25007.2</v>
      </c>
      <c r="H54" s="44">
        <v>28815</v>
      </c>
      <c r="I54" s="44">
        <v>201.5</v>
      </c>
      <c r="J54" s="44">
        <f t="shared" si="8"/>
        <v>2316.3</v>
      </c>
      <c r="K54" s="45">
        <f>L54+N54</f>
        <v>2096.3</v>
      </c>
      <c r="L54" s="45">
        <v>1616.4</v>
      </c>
      <c r="M54" s="45">
        <v>123.2</v>
      </c>
      <c r="N54" s="45">
        <v>479.9</v>
      </c>
      <c r="O54" s="45">
        <v>41.6</v>
      </c>
      <c r="P54" s="45">
        <v>1420.7</v>
      </c>
      <c r="Q54" s="45">
        <v>220</v>
      </c>
      <c r="R54" s="45">
        <v>2320.6</v>
      </c>
      <c r="S54" s="45">
        <v>318.5</v>
      </c>
      <c r="T54" s="45">
        <v>17177.9</v>
      </c>
      <c r="U54" s="45">
        <v>4972.9</v>
      </c>
      <c r="V54" s="45">
        <v>166.5</v>
      </c>
      <c r="W54" s="45">
        <v>80.6</v>
      </c>
      <c r="X54" s="45">
        <v>91</v>
      </c>
      <c r="Y54" s="45">
        <v>151.8</v>
      </c>
      <c r="Z54" s="45">
        <v>5710.2</v>
      </c>
      <c r="AA54" s="45">
        <v>51.5</v>
      </c>
      <c r="AB54" s="45">
        <v>10.3</v>
      </c>
      <c r="AC54" s="45">
        <v>25.3</v>
      </c>
      <c r="AD54" s="45">
        <v>75.7</v>
      </c>
      <c r="AE54" s="45">
        <v>356</v>
      </c>
      <c r="AF54" s="45">
        <v>2</v>
      </c>
      <c r="AG54" s="45">
        <v>0.8</v>
      </c>
      <c r="AH54" s="45">
        <v>1.14</v>
      </c>
      <c r="AI54" s="45">
        <v>2.03</v>
      </c>
      <c r="AJ54" s="45">
        <v>6</v>
      </c>
      <c r="AK54" s="45">
        <f>AI54+AD54+Y54+R54</f>
        <v>2550.13</v>
      </c>
      <c r="AL54" s="45">
        <f>AJ54+AE54+Z54+T54</f>
        <v>23250.100000000002</v>
      </c>
      <c r="AM54" s="45">
        <v>75.58</v>
      </c>
      <c r="AN54" s="45">
        <v>37.8</v>
      </c>
      <c r="AO54" s="45">
        <v>11.9</v>
      </c>
      <c r="AP54" s="45">
        <v>2924</v>
      </c>
      <c r="AQ54" s="45">
        <v>14.1</v>
      </c>
      <c r="AR54" s="45">
        <v>10.3</v>
      </c>
      <c r="AS54" s="45">
        <v>3.9</v>
      </c>
      <c r="AT54" s="45"/>
      <c r="AU54" s="45"/>
      <c r="AV54" s="45"/>
      <c r="AW54" s="24">
        <v>76</v>
      </c>
      <c r="AX54" s="24">
        <v>7.2</v>
      </c>
      <c r="AY54" s="24">
        <v>48138</v>
      </c>
      <c r="AZ54" s="24">
        <v>272.9</v>
      </c>
      <c r="BA54" s="24"/>
      <c r="BB54" s="24"/>
      <c r="BC54" s="24">
        <v>81</v>
      </c>
      <c r="BD54" s="24"/>
      <c r="BE54" s="24"/>
      <c r="BF54" s="24"/>
      <c r="BG54" s="24">
        <v>14346</v>
      </c>
      <c r="BH54" s="24">
        <v>23.9</v>
      </c>
      <c r="BI54" s="24">
        <v>178.865</v>
      </c>
      <c r="BJ54" s="24">
        <v>394.4</v>
      </c>
      <c r="BK54" s="24">
        <v>37</v>
      </c>
      <c r="BL54" s="24"/>
      <c r="BM54" s="24"/>
      <c r="BN54" s="24"/>
      <c r="BO54" s="24">
        <v>52453</v>
      </c>
      <c r="BP54" s="24">
        <v>956.1</v>
      </c>
      <c r="BQ54" s="24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</row>
    <row r="55" spans="1:69" s="26" customFormat="1" ht="21.75" customHeight="1">
      <c r="A55" s="8" t="s">
        <v>63</v>
      </c>
      <c r="B55" s="44">
        <f>C55+D55+E55</f>
        <v>790801</v>
      </c>
      <c r="C55" s="44">
        <v>683241</v>
      </c>
      <c r="D55" s="44">
        <v>106566</v>
      </c>
      <c r="E55" s="44">
        <v>994</v>
      </c>
      <c r="F55" s="44">
        <v>679427</v>
      </c>
      <c r="G55" s="44">
        <v>47635</v>
      </c>
      <c r="H55" s="44"/>
      <c r="I55" s="44"/>
      <c r="J55" s="44">
        <f t="shared" si="8"/>
        <v>9736.880000000003</v>
      </c>
      <c r="K55" s="45">
        <f>L55+N55</f>
        <v>8544.060000000001</v>
      </c>
      <c r="L55" s="45">
        <v>6361.680000000001</v>
      </c>
      <c r="M55" s="45">
        <v>1404.96</v>
      </c>
      <c r="N55" s="45">
        <v>2182.38</v>
      </c>
      <c r="O55" s="45">
        <v>1216.47</v>
      </c>
      <c r="P55" s="45">
        <v>6280.410000000001</v>
      </c>
      <c r="Q55" s="45">
        <v>1672.05</v>
      </c>
      <c r="R55" s="45">
        <v>10081.33</v>
      </c>
      <c r="S55" s="45">
        <v>3804.5499999999997</v>
      </c>
      <c r="T55" s="45">
        <v>69832.1</v>
      </c>
      <c r="U55" s="45">
        <v>55292</v>
      </c>
      <c r="V55" s="45">
        <v>800.4499999999999</v>
      </c>
      <c r="W55" s="45">
        <v>272.39</v>
      </c>
      <c r="X55" s="45">
        <v>697.0699999999999</v>
      </c>
      <c r="Y55" s="45">
        <v>1316.74</v>
      </c>
      <c r="Z55" s="45">
        <v>11346</v>
      </c>
      <c r="AA55" s="45">
        <v>364.25</v>
      </c>
      <c r="AB55" s="45">
        <v>61.269999999999996</v>
      </c>
      <c r="AC55" s="45">
        <v>253.41999999999996</v>
      </c>
      <c r="AD55" s="45">
        <v>617.02</v>
      </c>
      <c r="AE55" s="45">
        <v>891.6</v>
      </c>
      <c r="AF55" s="45">
        <v>28.12</v>
      </c>
      <c r="AG55" s="45">
        <v>11.870000000000001</v>
      </c>
      <c r="AH55" s="45">
        <v>41.54</v>
      </c>
      <c r="AI55" s="45">
        <v>98.64000000000001</v>
      </c>
      <c r="AJ55" s="45">
        <v>90.50999999999999</v>
      </c>
      <c r="AK55" s="45">
        <f>AI55+AD55+Y55+R55</f>
        <v>12113.73</v>
      </c>
      <c r="AL55" s="45">
        <f>AJ55+AE55+Z55+T55</f>
        <v>82160.21</v>
      </c>
      <c r="AM55" s="45">
        <v>104.8</v>
      </c>
      <c r="AN55" s="45">
        <v>56.55</v>
      </c>
      <c r="AO55" s="45">
        <v>13.83</v>
      </c>
      <c r="AP55" s="45">
        <v>1401</v>
      </c>
      <c r="AQ55" s="45">
        <v>74.50999999999999</v>
      </c>
      <c r="AR55" s="45">
        <v>62.13</v>
      </c>
      <c r="AS55" s="45">
        <v>19.849999999999998</v>
      </c>
      <c r="AT55" s="45">
        <v>0</v>
      </c>
      <c r="AU55" s="45">
        <v>0</v>
      </c>
      <c r="AV55" s="45">
        <v>0</v>
      </c>
      <c r="AW55" s="24">
        <v>6</v>
      </c>
      <c r="AX55" s="24"/>
      <c r="AY55" s="24">
        <v>27942</v>
      </c>
      <c r="AZ55" s="24">
        <v>782.5</v>
      </c>
      <c r="BA55" s="24">
        <v>61</v>
      </c>
      <c r="BB55" s="24">
        <v>0.5</v>
      </c>
      <c r="BC55" s="24">
        <v>1672</v>
      </c>
      <c r="BD55" s="24">
        <v>33.3</v>
      </c>
      <c r="BE55" s="24"/>
      <c r="BF55" s="24"/>
      <c r="BG55" s="24">
        <v>25481</v>
      </c>
      <c r="BH55" s="24">
        <v>53.8</v>
      </c>
      <c r="BI55" s="24">
        <v>309.379</v>
      </c>
      <c r="BJ55" s="24">
        <v>1239.2</v>
      </c>
      <c r="BK55" s="24">
        <v>150</v>
      </c>
      <c r="BL55" s="24">
        <v>0.05</v>
      </c>
      <c r="BM55" s="24">
        <v>393</v>
      </c>
      <c r="BN55" s="24">
        <v>0.225</v>
      </c>
      <c r="BO55" s="24">
        <v>174371</v>
      </c>
      <c r="BP55" s="24">
        <v>4511.9</v>
      </c>
      <c r="BQ55" s="24">
        <v>54</v>
      </c>
    </row>
    <row r="56" spans="1:69" s="26" customFormat="1" ht="21.75" customHeight="1">
      <c r="A56" s="8" t="s">
        <v>64</v>
      </c>
      <c r="B56" s="44">
        <f>C56+D56+E56</f>
        <v>144466</v>
      </c>
      <c r="C56" s="44">
        <v>129055</v>
      </c>
      <c r="D56" s="44">
        <v>15187</v>
      </c>
      <c r="E56" s="44">
        <v>224</v>
      </c>
      <c r="F56" s="44">
        <v>126880</v>
      </c>
      <c r="G56" s="44">
        <v>10825.639</v>
      </c>
      <c r="H56" s="44"/>
      <c r="I56" s="44"/>
      <c r="J56" s="44">
        <f t="shared" si="8"/>
        <v>1756.11</v>
      </c>
      <c r="K56" s="45">
        <f>L56+N56</f>
        <v>1558.093</v>
      </c>
      <c r="L56" s="45">
        <v>1209.017</v>
      </c>
      <c r="M56" s="45">
        <v>113.01</v>
      </c>
      <c r="N56" s="45">
        <v>349.076</v>
      </c>
      <c r="O56" s="45">
        <v>38.15</v>
      </c>
      <c r="P56" s="45">
        <v>1472.2679999999998</v>
      </c>
      <c r="Q56" s="45">
        <v>50.7</v>
      </c>
      <c r="R56" s="45">
        <v>2327.7079999999996</v>
      </c>
      <c r="S56" s="45">
        <v>96.196</v>
      </c>
      <c r="T56" s="45">
        <v>14620.849999999999</v>
      </c>
      <c r="U56" s="45">
        <v>5476.65</v>
      </c>
      <c r="V56" s="45">
        <v>101.80299999999998</v>
      </c>
      <c r="W56" s="45">
        <v>31.509999999999998</v>
      </c>
      <c r="X56" s="45">
        <v>95.673</v>
      </c>
      <c r="Y56" s="45">
        <v>183.02600000000004</v>
      </c>
      <c r="Z56" s="45">
        <v>1423.656</v>
      </c>
      <c r="AA56" s="45">
        <v>94.435</v>
      </c>
      <c r="AB56" s="45">
        <v>30.691</v>
      </c>
      <c r="AC56" s="45">
        <v>95.673</v>
      </c>
      <c r="AD56" s="45">
        <v>228.92999999999998</v>
      </c>
      <c r="AE56" s="45">
        <v>563.808</v>
      </c>
      <c r="AF56" s="45">
        <v>1.779</v>
      </c>
      <c r="AG56" s="45">
        <v>1.15</v>
      </c>
      <c r="AH56" s="45">
        <v>1.102</v>
      </c>
      <c r="AI56" s="45">
        <v>4.23</v>
      </c>
      <c r="AJ56" s="45">
        <v>8.443999999999999</v>
      </c>
      <c r="AK56" s="45">
        <f>AI56+AD56+Y56+R56</f>
        <v>2743.894</v>
      </c>
      <c r="AL56" s="45">
        <f>AJ56+AE56+Z56+T56</f>
        <v>16616.757999999998</v>
      </c>
      <c r="AM56" s="45">
        <v>73.379</v>
      </c>
      <c r="AN56" s="45">
        <v>24.964</v>
      </c>
      <c r="AO56" s="45">
        <v>6.687000000000001</v>
      </c>
      <c r="AP56" s="45">
        <v>966.581</v>
      </c>
      <c r="AQ56" s="45">
        <v>14.084999999999999</v>
      </c>
      <c r="AR56" s="45">
        <v>19.872500000000002</v>
      </c>
      <c r="AS56" s="45">
        <v>7.03</v>
      </c>
      <c r="AT56" s="45">
        <v>0</v>
      </c>
      <c r="AU56" s="45">
        <v>0</v>
      </c>
      <c r="AV56" s="45">
        <v>0</v>
      </c>
      <c r="AW56" s="24"/>
      <c r="AX56" s="24"/>
      <c r="AY56" s="24">
        <v>9660</v>
      </c>
      <c r="AZ56" s="24">
        <v>199</v>
      </c>
      <c r="BA56" s="24"/>
      <c r="BB56" s="24"/>
      <c r="BC56" s="24">
        <v>71</v>
      </c>
      <c r="BD56" s="24"/>
      <c r="BE56" s="24"/>
      <c r="BF56" s="24"/>
      <c r="BG56" s="24">
        <v>4338</v>
      </c>
      <c r="BH56" s="24">
        <v>380</v>
      </c>
      <c r="BI56" s="24">
        <v>29.627</v>
      </c>
      <c r="BJ56" s="24">
        <v>83</v>
      </c>
      <c r="BK56" s="24">
        <v>15</v>
      </c>
      <c r="BL56" s="24">
        <v>61</v>
      </c>
      <c r="BM56" s="24">
        <v>120</v>
      </c>
      <c r="BN56" s="24"/>
      <c r="BO56" s="24">
        <v>16350</v>
      </c>
      <c r="BP56" s="24">
        <v>603</v>
      </c>
      <c r="BQ56" s="24">
        <v>6</v>
      </c>
    </row>
    <row r="57" spans="1:69" s="26" customFormat="1" ht="21.75" customHeight="1">
      <c r="A57" s="8" t="s">
        <v>65</v>
      </c>
      <c r="B57" s="44">
        <f>C57+D57+E57</f>
        <v>443998</v>
      </c>
      <c r="C57" s="44">
        <v>380159</v>
      </c>
      <c r="D57" s="44">
        <v>63082</v>
      </c>
      <c r="E57" s="44">
        <v>757</v>
      </c>
      <c r="F57" s="44">
        <v>457278</v>
      </c>
      <c r="G57" s="44">
        <v>43136.8112</v>
      </c>
      <c r="H57" s="44"/>
      <c r="I57" s="44"/>
      <c r="J57" s="44">
        <f t="shared" si="8"/>
        <v>3439.44</v>
      </c>
      <c r="K57" s="45">
        <f>L57+N57</f>
        <v>2990.732</v>
      </c>
      <c r="L57" s="45">
        <v>1939.662</v>
      </c>
      <c r="M57" s="45">
        <v>378.11400000000003</v>
      </c>
      <c r="N57" s="45">
        <v>1051.07</v>
      </c>
      <c r="O57" s="45">
        <v>842.6819999999999</v>
      </c>
      <c r="P57" s="45">
        <v>2752.01</v>
      </c>
      <c r="Q57" s="45">
        <v>907.8979999999998</v>
      </c>
      <c r="R57" s="45">
        <v>5220.7958</v>
      </c>
      <c r="S57" s="45">
        <v>2276.7152</v>
      </c>
      <c r="T57" s="45">
        <v>131696.67599999998</v>
      </c>
      <c r="U57" s="45">
        <v>117169.09100000001</v>
      </c>
      <c r="V57" s="45">
        <v>254.142</v>
      </c>
      <c r="W57" s="45">
        <v>68.478</v>
      </c>
      <c r="X57" s="45">
        <v>193.07</v>
      </c>
      <c r="Y57" s="45">
        <v>453.99250000000006</v>
      </c>
      <c r="Z57" s="45">
        <v>5007.753</v>
      </c>
      <c r="AA57" s="45">
        <v>187.465</v>
      </c>
      <c r="AB57" s="45">
        <v>25.704</v>
      </c>
      <c r="AC57" s="45">
        <v>114.083</v>
      </c>
      <c r="AD57" s="45">
        <v>313.7251</v>
      </c>
      <c r="AE57" s="45">
        <v>582.3679999999999</v>
      </c>
      <c r="AF57" s="45">
        <v>7.100999999999999</v>
      </c>
      <c r="AG57" s="45">
        <v>2.4330000000000003</v>
      </c>
      <c r="AH57" s="45">
        <v>1.4069999999999998</v>
      </c>
      <c r="AI57" s="45">
        <v>5.402</v>
      </c>
      <c r="AJ57" s="45">
        <v>24.213</v>
      </c>
      <c r="AK57" s="45">
        <f>AI57+AD57+Y57+R57</f>
        <v>5993.9154</v>
      </c>
      <c r="AL57" s="45">
        <f>AJ57+AE57+Z57+T57</f>
        <v>137311.00999999998</v>
      </c>
      <c r="AM57" s="45">
        <v>2066.084</v>
      </c>
      <c r="AN57" s="45">
        <v>671.5</v>
      </c>
      <c r="AO57" s="45">
        <v>131.375</v>
      </c>
      <c r="AP57" s="45">
        <v>272548.984</v>
      </c>
      <c r="AQ57" s="45">
        <v>15.900000000000002</v>
      </c>
      <c r="AR57" s="45">
        <v>11.815999999999999</v>
      </c>
      <c r="AS57" s="45">
        <v>3.56935</v>
      </c>
      <c r="AT57" s="45">
        <v>6</v>
      </c>
      <c r="AU57" s="45"/>
      <c r="AV57" s="45"/>
      <c r="AW57" s="24">
        <v>978</v>
      </c>
      <c r="AX57" s="24">
        <v>2.8</v>
      </c>
      <c r="AY57" s="24">
        <v>7414</v>
      </c>
      <c r="AZ57" s="24">
        <v>149</v>
      </c>
      <c r="BA57" s="24"/>
      <c r="BB57" s="24"/>
      <c r="BC57" s="24">
        <v>198</v>
      </c>
      <c r="BD57" s="24">
        <v>1</v>
      </c>
      <c r="BE57" s="24"/>
      <c r="BF57" s="24"/>
      <c r="BG57" s="24">
        <v>28304</v>
      </c>
      <c r="BH57" s="24">
        <v>104.2</v>
      </c>
      <c r="BI57" s="24">
        <v>163.503</v>
      </c>
      <c r="BJ57" s="24">
        <v>474</v>
      </c>
      <c r="BK57" s="24">
        <v>28</v>
      </c>
      <c r="BL57" s="24"/>
      <c r="BM57" s="24"/>
      <c r="BN57" s="24"/>
      <c r="BO57" s="24">
        <v>56469</v>
      </c>
      <c r="BP57" s="24">
        <v>845.51</v>
      </c>
      <c r="BQ57" s="24">
        <v>3774</v>
      </c>
    </row>
    <row r="58" spans="1:69" ht="21.75" customHeight="1">
      <c r="A58" s="7" t="s">
        <v>66</v>
      </c>
      <c r="B58" s="48">
        <f aca="true" t="shared" si="28" ref="B58:AV58">SUM(B59:B64)</f>
        <v>3374848</v>
      </c>
      <c r="C58" s="48">
        <f t="shared" si="28"/>
        <v>2877269</v>
      </c>
      <c r="D58" s="48">
        <f t="shared" si="28"/>
        <v>489302</v>
      </c>
      <c r="E58" s="48">
        <f t="shared" si="28"/>
        <v>8277</v>
      </c>
      <c r="F58" s="48">
        <f t="shared" si="28"/>
        <v>3265466.56434012</v>
      </c>
      <c r="G58" s="48">
        <f t="shared" si="28"/>
        <v>301969.0032808996</v>
      </c>
      <c r="H58" s="48">
        <f t="shared" si="28"/>
        <v>9306</v>
      </c>
      <c r="I58" s="48">
        <f t="shared" si="28"/>
        <v>157.38889000000003</v>
      </c>
      <c r="J58" s="48">
        <f t="shared" si="28"/>
        <v>38601.63005181231</v>
      </c>
      <c r="K58" s="48">
        <f t="shared" si="28"/>
        <v>35967.607138449464</v>
      </c>
      <c r="L58" s="48">
        <f t="shared" si="28"/>
        <v>27560.08601561258</v>
      </c>
      <c r="M58" s="48">
        <f t="shared" si="28"/>
        <v>17224.957784589755</v>
      </c>
      <c r="N58" s="48">
        <f t="shared" si="28"/>
        <v>8407.521122836883</v>
      </c>
      <c r="O58" s="48">
        <f t="shared" si="28"/>
        <v>6550.628094169818</v>
      </c>
      <c r="P58" s="48">
        <f t="shared" si="28"/>
        <v>40923.94205759332</v>
      </c>
      <c r="Q58" s="48">
        <f t="shared" si="28"/>
        <v>30746.048899585076</v>
      </c>
      <c r="R58" s="48">
        <f t="shared" si="28"/>
        <v>79757.958224386</v>
      </c>
      <c r="S58" s="48">
        <f t="shared" si="28"/>
        <v>65432.257777270795</v>
      </c>
      <c r="T58" s="48">
        <f t="shared" si="28"/>
        <v>617839.3956592099</v>
      </c>
      <c r="U58" s="48">
        <f t="shared" si="28"/>
        <v>546079.9630313284</v>
      </c>
      <c r="V58" s="48">
        <f t="shared" si="28"/>
        <v>2253.1899133628485</v>
      </c>
      <c r="W58" s="48">
        <f t="shared" si="28"/>
        <v>686.8286734565917</v>
      </c>
      <c r="X58" s="48">
        <f t="shared" si="28"/>
        <v>2446.0591310527698</v>
      </c>
      <c r="Y58" s="48">
        <f t="shared" si="28"/>
        <v>6939.373356227659</v>
      </c>
      <c r="Z58" s="48">
        <f t="shared" si="28"/>
        <v>52159.65243418343</v>
      </c>
      <c r="AA58" s="48">
        <f t="shared" si="28"/>
        <v>343.90999999999997</v>
      </c>
      <c r="AB58" s="48">
        <f t="shared" si="28"/>
        <v>72.18299999999999</v>
      </c>
      <c r="AC58" s="48">
        <f t="shared" si="28"/>
        <v>264.92540080467876</v>
      </c>
      <c r="AD58" s="48">
        <f t="shared" si="28"/>
        <v>747.8071947508615</v>
      </c>
      <c r="AE58" s="48">
        <f t="shared" si="28"/>
        <v>1351.051</v>
      </c>
      <c r="AF58" s="48">
        <f t="shared" si="28"/>
        <v>36.923</v>
      </c>
      <c r="AG58" s="48">
        <f t="shared" si="28"/>
        <v>12.01891</v>
      </c>
      <c r="AH58" s="48">
        <f t="shared" si="28"/>
        <v>18.86</v>
      </c>
      <c r="AI58" s="48">
        <f t="shared" si="28"/>
        <v>59.89</v>
      </c>
      <c r="AJ58" s="48">
        <f t="shared" si="28"/>
        <v>110.127</v>
      </c>
      <c r="AK58" s="48">
        <f t="shared" si="28"/>
        <v>87505.02877536451</v>
      </c>
      <c r="AL58" s="48">
        <f t="shared" si="28"/>
        <v>671460.2260933934</v>
      </c>
      <c r="AM58" s="48">
        <f t="shared" si="28"/>
        <v>14974.553999999998</v>
      </c>
      <c r="AN58" s="48">
        <f t="shared" si="28"/>
        <v>12723.208204969882</v>
      </c>
      <c r="AO58" s="48">
        <f t="shared" si="28"/>
        <v>13905.651610594281</v>
      </c>
      <c r="AP58" s="48">
        <f t="shared" si="28"/>
        <v>97905.04749039098</v>
      </c>
      <c r="AQ58" s="48">
        <f t="shared" si="28"/>
        <v>32.176</v>
      </c>
      <c r="AR58" s="48">
        <f t="shared" si="28"/>
        <v>40.366</v>
      </c>
      <c r="AS58" s="48">
        <f t="shared" si="28"/>
        <v>14.717073923639319</v>
      </c>
      <c r="AT58" s="48">
        <f t="shared" si="28"/>
        <v>153</v>
      </c>
      <c r="AU58" s="48">
        <f t="shared" si="28"/>
        <v>21</v>
      </c>
      <c r="AV58" s="48">
        <f t="shared" si="28"/>
        <v>1.594</v>
      </c>
      <c r="AW58" s="5">
        <f aca="true" t="shared" si="29" ref="AW58:BE58">SUM(AW59:AW64)</f>
        <v>357</v>
      </c>
      <c r="AX58" s="5">
        <f t="shared" si="29"/>
        <v>4.3</v>
      </c>
      <c r="AY58" s="5">
        <f t="shared" si="29"/>
        <v>93736</v>
      </c>
      <c r="AZ58" s="5">
        <f t="shared" si="29"/>
        <v>1487.46</v>
      </c>
      <c r="BA58" s="5">
        <f t="shared" si="29"/>
        <v>111</v>
      </c>
      <c r="BB58" s="5">
        <f t="shared" si="29"/>
        <v>5</v>
      </c>
      <c r="BC58" s="5">
        <f t="shared" si="29"/>
        <v>1266</v>
      </c>
      <c r="BD58" s="5">
        <f t="shared" si="29"/>
        <v>7.38</v>
      </c>
      <c r="BE58" s="5">
        <f t="shared" si="29"/>
        <v>6055</v>
      </c>
      <c r="BF58" s="5"/>
      <c r="BG58" s="5">
        <f>SUM(BG59:BG64)</f>
        <v>72156</v>
      </c>
      <c r="BH58" s="5">
        <f>SUM(BH59:BH64)</f>
        <v>214.17199999999997</v>
      </c>
      <c r="BI58" s="5">
        <f>SUM(BI59:BI64)</f>
        <v>623.148</v>
      </c>
      <c r="BJ58" s="5">
        <f>SUM(BJ59:BJ64)</f>
        <v>1309.69</v>
      </c>
      <c r="BK58" s="5">
        <f>SUM(BK59:BK64)</f>
        <v>1387</v>
      </c>
      <c r="BL58" s="5"/>
      <c r="BM58" s="5"/>
      <c r="BN58" s="5">
        <f>SUM(BN59:BN64)</f>
        <v>20.842</v>
      </c>
      <c r="BO58" s="5">
        <f>SUM(BO59:BO64)</f>
        <v>79514</v>
      </c>
      <c r="BP58" s="5">
        <f>SUM(BP59:BP64)</f>
        <v>1568.71</v>
      </c>
      <c r="BQ58" s="5">
        <f>SUM(BQ59:BQ64)</f>
        <v>150</v>
      </c>
    </row>
    <row r="59" spans="1:69" s="26" customFormat="1" ht="21.75" customHeight="1">
      <c r="A59" s="8" t="s">
        <v>67</v>
      </c>
      <c r="B59" s="44">
        <f aca="true" t="shared" si="30" ref="B59:B64">C59+D59+E59</f>
        <v>322986</v>
      </c>
      <c r="C59" s="44">
        <v>266066</v>
      </c>
      <c r="D59" s="44">
        <v>56337</v>
      </c>
      <c r="E59" s="44">
        <v>583</v>
      </c>
      <c r="F59" s="44">
        <v>303716</v>
      </c>
      <c r="G59" s="44">
        <v>24187.591000000004</v>
      </c>
      <c r="H59" s="44">
        <v>0</v>
      </c>
      <c r="I59" s="44">
        <v>0</v>
      </c>
      <c r="J59" s="44">
        <f t="shared" si="8"/>
        <v>4859.45</v>
      </c>
      <c r="K59" s="45">
        <f aca="true" t="shared" si="31" ref="K59:K64">L59+N59</f>
        <v>4671</v>
      </c>
      <c r="L59" s="45">
        <v>3615</v>
      </c>
      <c r="M59" s="45">
        <v>1440</v>
      </c>
      <c r="N59" s="45">
        <v>1056</v>
      </c>
      <c r="O59" s="45">
        <v>540</v>
      </c>
      <c r="P59" s="45">
        <v>5049</v>
      </c>
      <c r="Q59" s="45">
        <v>2446</v>
      </c>
      <c r="R59" s="45">
        <v>9604.1</v>
      </c>
      <c r="S59" s="45">
        <v>6739.2</v>
      </c>
      <c r="T59" s="45">
        <v>97990</v>
      </c>
      <c r="U59" s="45">
        <v>80970</v>
      </c>
      <c r="V59" s="45">
        <v>110.5</v>
      </c>
      <c r="W59" s="45">
        <v>23.5</v>
      </c>
      <c r="X59" s="45">
        <v>102.8</v>
      </c>
      <c r="Y59" s="45">
        <v>217.84000000000003</v>
      </c>
      <c r="Z59" s="45">
        <v>899.5</v>
      </c>
      <c r="AA59" s="45">
        <v>68</v>
      </c>
      <c r="AB59" s="45">
        <v>14.2</v>
      </c>
      <c r="AC59" s="45">
        <v>53.8</v>
      </c>
      <c r="AD59" s="45">
        <v>160.60000000000002</v>
      </c>
      <c r="AE59" s="45">
        <v>254</v>
      </c>
      <c r="AF59" s="45">
        <v>9.95</v>
      </c>
      <c r="AG59" s="45">
        <v>3.3200000000000003</v>
      </c>
      <c r="AH59" s="45">
        <v>8.3</v>
      </c>
      <c r="AI59" s="45">
        <v>26.894</v>
      </c>
      <c r="AJ59" s="45">
        <v>46.28</v>
      </c>
      <c r="AK59" s="45">
        <f aca="true" t="shared" si="32" ref="AK59:AK64">AI59+AD59+Y59+R59</f>
        <v>10009.434000000001</v>
      </c>
      <c r="AL59" s="45">
        <f aca="true" t="shared" si="33" ref="AL59:AL64">AJ59+AE59+Z59+T59</f>
        <v>99189.78</v>
      </c>
      <c r="AM59" s="45">
        <v>50</v>
      </c>
      <c r="AN59" s="45">
        <v>39.7</v>
      </c>
      <c r="AO59" s="45">
        <v>7.8</v>
      </c>
      <c r="AP59" s="45">
        <v>344.3</v>
      </c>
      <c r="AQ59" s="45">
        <v>4.9399999999999995</v>
      </c>
      <c r="AR59" s="45">
        <v>8.71</v>
      </c>
      <c r="AS59" s="45">
        <v>2.8310000000000004</v>
      </c>
      <c r="AT59" s="45">
        <v>120</v>
      </c>
      <c r="AU59" s="45">
        <v>19</v>
      </c>
      <c r="AV59" s="45">
        <v>1.52</v>
      </c>
      <c r="AW59" s="24"/>
      <c r="AX59" s="24"/>
      <c r="AY59" s="24">
        <v>22041</v>
      </c>
      <c r="AZ59" s="24">
        <v>275</v>
      </c>
      <c r="BA59" s="24"/>
      <c r="BB59" s="24"/>
      <c r="BC59" s="24">
        <v>51</v>
      </c>
      <c r="BD59" s="24"/>
      <c r="BE59" s="24"/>
      <c r="BF59" s="24"/>
      <c r="BG59" s="24">
        <v>11612</v>
      </c>
      <c r="BH59" s="24">
        <v>38.312</v>
      </c>
      <c r="BI59" s="24">
        <v>175.823</v>
      </c>
      <c r="BJ59" s="24">
        <v>252</v>
      </c>
      <c r="BK59" s="24">
        <v>31</v>
      </c>
      <c r="BL59" s="24">
        <v>0.27</v>
      </c>
      <c r="BM59" s="24">
        <v>182</v>
      </c>
      <c r="BN59" s="24"/>
      <c r="BO59" s="24">
        <v>4322</v>
      </c>
      <c r="BP59" s="24">
        <v>20</v>
      </c>
      <c r="BQ59" s="24"/>
    </row>
    <row r="60" spans="1:69" s="26" customFormat="1" ht="21.75" customHeight="1">
      <c r="A60" s="8" t="s">
        <v>68</v>
      </c>
      <c r="B60" s="44">
        <f t="shared" si="30"/>
        <v>187038</v>
      </c>
      <c r="C60" s="44">
        <v>164742</v>
      </c>
      <c r="D60" s="44">
        <v>22102</v>
      </c>
      <c r="E60" s="44">
        <v>194</v>
      </c>
      <c r="F60" s="44">
        <v>226860</v>
      </c>
      <c r="G60" s="44">
        <v>21594.483</v>
      </c>
      <c r="H60" s="44">
        <v>1200</v>
      </c>
      <c r="I60" s="44">
        <v>36</v>
      </c>
      <c r="J60" s="44">
        <f t="shared" si="8"/>
        <v>5646.856000000002</v>
      </c>
      <c r="K60" s="45">
        <f t="shared" si="31"/>
        <v>5149.145</v>
      </c>
      <c r="L60" s="45">
        <v>3902.273</v>
      </c>
      <c r="M60" s="45">
        <v>1580.904</v>
      </c>
      <c r="N60" s="45">
        <v>1246.872</v>
      </c>
      <c r="O60" s="45">
        <v>855.03</v>
      </c>
      <c r="P60" s="45">
        <v>5594.244</v>
      </c>
      <c r="Q60" s="45">
        <v>3768.709</v>
      </c>
      <c r="R60" s="45">
        <v>11551.85605</v>
      </c>
      <c r="S60" s="45">
        <v>9078.039</v>
      </c>
      <c r="T60" s="45">
        <v>108785.47999999998</v>
      </c>
      <c r="U60" s="45">
        <v>97225.76999999999</v>
      </c>
      <c r="V60" s="45">
        <v>457.99300000000005</v>
      </c>
      <c r="W60" s="45">
        <v>130.867</v>
      </c>
      <c r="X60" s="45">
        <v>427.889</v>
      </c>
      <c r="Y60" s="45">
        <v>1202.9859999999999</v>
      </c>
      <c r="Z60" s="45">
        <v>9335.982</v>
      </c>
      <c r="AA60" s="45">
        <v>34.502</v>
      </c>
      <c r="AB60" s="45">
        <v>8.145</v>
      </c>
      <c r="AC60" s="45">
        <v>29.203999999999997</v>
      </c>
      <c r="AD60" s="45">
        <v>71.652</v>
      </c>
      <c r="AE60" s="45">
        <v>176.89</v>
      </c>
      <c r="AF60" s="45">
        <v>5.215999999999999</v>
      </c>
      <c r="AG60" s="45">
        <v>1.498</v>
      </c>
      <c r="AH60" s="45">
        <v>2.386</v>
      </c>
      <c r="AI60" s="45">
        <v>8.019000000000002</v>
      </c>
      <c r="AJ60" s="45">
        <v>17.319</v>
      </c>
      <c r="AK60" s="45">
        <f t="shared" si="32"/>
        <v>12834.51305</v>
      </c>
      <c r="AL60" s="45">
        <f t="shared" si="33"/>
        <v>118315.67099999999</v>
      </c>
      <c r="AM60" s="45">
        <v>286.494</v>
      </c>
      <c r="AN60" s="45">
        <v>123.411</v>
      </c>
      <c r="AO60" s="45">
        <v>29.47</v>
      </c>
      <c r="AP60" s="45">
        <v>27388.128</v>
      </c>
      <c r="AQ60" s="45">
        <v>2.88</v>
      </c>
      <c r="AR60" s="45">
        <v>3.0700000000000003</v>
      </c>
      <c r="AS60" s="45">
        <v>1.46</v>
      </c>
      <c r="AT60" s="45">
        <v>0</v>
      </c>
      <c r="AU60" s="45">
        <v>0</v>
      </c>
      <c r="AV60" s="45">
        <v>0</v>
      </c>
      <c r="AW60" s="24">
        <v>176</v>
      </c>
      <c r="AX60" s="24">
        <v>2</v>
      </c>
      <c r="AY60" s="24">
        <v>1185</v>
      </c>
      <c r="AZ60" s="24">
        <v>37.8</v>
      </c>
      <c r="BA60" s="24">
        <v>31</v>
      </c>
      <c r="BB60" s="24">
        <v>2</v>
      </c>
      <c r="BC60" s="24">
        <v>5</v>
      </c>
      <c r="BD60" s="24"/>
      <c r="BE60" s="24"/>
      <c r="BF60" s="24"/>
      <c r="BG60" s="24">
        <v>2556</v>
      </c>
      <c r="BH60" s="24">
        <v>9.52</v>
      </c>
      <c r="BI60" s="24">
        <v>227.695</v>
      </c>
      <c r="BJ60" s="24">
        <v>653</v>
      </c>
      <c r="BK60" s="24">
        <v>637</v>
      </c>
      <c r="BL60" s="24">
        <v>1.14</v>
      </c>
      <c r="BM60" s="24">
        <v>39.643</v>
      </c>
      <c r="BN60" s="24">
        <v>19.892</v>
      </c>
      <c r="BO60" s="24">
        <v>1021</v>
      </c>
      <c r="BP60" s="24">
        <v>7.06</v>
      </c>
      <c r="BQ60" s="24"/>
    </row>
    <row r="61" spans="1:69" s="26" customFormat="1" ht="21.75" customHeight="1">
      <c r="A61" s="8" t="s">
        <v>69</v>
      </c>
      <c r="B61" s="44">
        <f t="shared" si="30"/>
        <v>538489</v>
      </c>
      <c r="C61" s="44">
        <v>480182</v>
      </c>
      <c r="D61" s="44">
        <v>56900</v>
      </c>
      <c r="E61" s="44">
        <v>1407</v>
      </c>
      <c r="F61" s="44">
        <v>645560</v>
      </c>
      <c r="G61" s="44">
        <v>60417.96399999999</v>
      </c>
      <c r="H61" s="44"/>
      <c r="I61" s="44">
        <v>0</v>
      </c>
      <c r="J61" s="44">
        <f t="shared" si="8"/>
        <v>8053.949</v>
      </c>
      <c r="K61" s="45">
        <f t="shared" si="31"/>
        <v>7827.382</v>
      </c>
      <c r="L61" s="45">
        <v>5812.343</v>
      </c>
      <c r="M61" s="45">
        <v>5338.544000000001</v>
      </c>
      <c r="N61" s="45">
        <v>2015.039</v>
      </c>
      <c r="O61" s="45">
        <v>1917.2579999999998</v>
      </c>
      <c r="P61" s="45">
        <v>10023.272</v>
      </c>
      <c r="Q61" s="45">
        <v>8475.589</v>
      </c>
      <c r="R61" s="45">
        <v>18407.97</v>
      </c>
      <c r="S61" s="45">
        <v>16715.148</v>
      </c>
      <c r="T61" s="45">
        <v>115409.544</v>
      </c>
      <c r="U61" s="45">
        <v>110918.788</v>
      </c>
      <c r="V61" s="45">
        <v>182.924</v>
      </c>
      <c r="W61" s="45">
        <v>26.071999999999996</v>
      </c>
      <c r="X61" s="45">
        <v>175.82</v>
      </c>
      <c r="Y61" s="45">
        <v>478.389</v>
      </c>
      <c r="Z61" s="45">
        <v>648.7099999999999</v>
      </c>
      <c r="AA61" s="45">
        <v>39.883</v>
      </c>
      <c r="AB61" s="45">
        <v>5.751999999999999</v>
      </c>
      <c r="AC61" s="45">
        <v>23.763</v>
      </c>
      <c r="AD61" s="45">
        <v>56.83599999999999</v>
      </c>
      <c r="AE61" s="45">
        <v>133.753</v>
      </c>
      <c r="AF61" s="45">
        <v>3.76</v>
      </c>
      <c r="AG61" s="45">
        <v>0.7450000000000001</v>
      </c>
      <c r="AH61" s="45">
        <v>0.8890000000000001</v>
      </c>
      <c r="AI61" s="45">
        <v>3.386</v>
      </c>
      <c r="AJ61" s="45">
        <v>7.377</v>
      </c>
      <c r="AK61" s="45">
        <f t="shared" si="32"/>
        <v>18946.581000000002</v>
      </c>
      <c r="AL61" s="45">
        <f t="shared" si="33"/>
        <v>116199.38399999999</v>
      </c>
      <c r="AM61" s="45">
        <v>966.905</v>
      </c>
      <c r="AN61" s="45">
        <v>138.675</v>
      </c>
      <c r="AO61" s="45">
        <v>37.805</v>
      </c>
      <c r="AP61" s="45">
        <v>53752.2</v>
      </c>
      <c r="AQ61" s="45">
        <v>12.836000000000002</v>
      </c>
      <c r="AR61" s="45">
        <v>8.536</v>
      </c>
      <c r="AS61" s="45">
        <v>3.012</v>
      </c>
      <c r="AT61" s="45">
        <v>22</v>
      </c>
      <c r="AU61" s="45">
        <v>0</v>
      </c>
      <c r="AV61" s="45">
        <v>0</v>
      </c>
      <c r="AW61" s="24">
        <v>21</v>
      </c>
      <c r="AX61" s="24">
        <v>0.3</v>
      </c>
      <c r="AY61" s="24">
        <v>1971</v>
      </c>
      <c r="AZ61" s="24">
        <v>26.9</v>
      </c>
      <c r="BA61" s="24">
        <v>50</v>
      </c>
      <c r="BB61" s="24"/>
      <c r="BC61" s="24">
        <v>79</v>
      </c>
      <c r="BD61" s="24">
        <v>2.9</v>
      </c>
      <c r="BE61" s="24"/>
      <c r="BF61" s="24"/>
      <c r="BG61" s="24">
        <v>6155</v>
      </c>
      <c r="BH61" s="24">
        <v>9.2</v>
      </c>
      <c r="BI61" s="24">
        <v>135.9</v>
      </c>
      <c r="BJ61" s="24">
        <v>142.4</v>
      </c>
      <c r="BK61" s="24">
        <v>343</v>
      </c>
      <c r="BL61" s="24">
        <v>0.526</v>
      </c>
      <c r="BM61" s="24">
        <v>1.061</v>
      </c>
      <c r="BN61" s="24">
        <v>0.95</v>
      </c>
      <c r="BO61" s="24">
        <v>32000</v>
      </c>
      <c r="BP61" s="24">
        <v>1505.4</v>
      </c>
      <c r="BQ61" s="24"/>
    </row>
    <row r="62" spans="1:246" s="26" customFormat="1" ht="21.75" customHeight="1">
      <c r="A62" s="8" t="s">
        <v>70</v>
      </c>
      <c r="B62" s="44">
        <f t="shared" si="30"/>
        <v>1645976</v>
      </c>
      <c r="C62" s="44">
        <v>1398738</v>
      </c>
      <c r="D62" s="44">
        <v>242815</v>
      </c>
      <c r="E62" s="44">
        <v>4423</v>
      </c>
      <c r="F62" s="44">
        <v>1365768.56434012</v>
      </c>
      <c r="G62" s="44">
        <v>129185.310363101</v>
      </c>
      <c r="H62" s="44"/>
      <c r="I62" s="44"/>
      <c r="J62" s="44">
        <f t="shared" si="8"/>
        <v>15830.471051812307</v>
      </c>
      <c r="K62" s="45">
        <f t="shared" si="31"/>
        <v>14787.579138449459</v>
      </c>
      <c r="L62" s="45">
        <v>11439.239015612577</v>
      </c>
      <c r="M62" s="45">
        <v>6944.489784589754</v>
      </c>
      <c r="N62" s="45">
        <v>3348.3401228368816</v>
      </c>
      <c r="O62" s="45">
        <v>2708.2600941698183</v>
      </c>
      <c r="P62" s="45">
        <v>16060.426057593317</v>
      </c>
      <c r="Q62" s="45">
        <v>12823.708899585075</v>
      </c>
      <c r="R62" s="45">
        <v>31318.622174385997</v>
      </c>
      <c r="S62" s="45">
        <v>25786.20921860329</v>
      </c>
      <c r="T62" s="45">
        <v>246504.92665920994</v>
      </c>
      <c r="U62" s="45">
        <v>215187.74503132844</v>
      </c>
      <c r="V62" s="45">
        <v>872.9729133628484</v>
      </c>
      <c r="W62" s="45">
        <v>250.17305345659162</v>
      </c>
      <c r="X62" s="45">
        <v>1280.09513105277</v>
      </c>
      <c r="Y62" s="45">
        <v>3837.0953562276595</v>
      </c>
      <c r="Z62" s="45">
        <v>17308.660434183428</v>
      </c>
      <c r="AA62" s="45">
        <v>162</v>
      </c>
      <c r="AB62" s="45">
        <v>34.153</v>
      </c>
      <c r="AC62" s="45">
        <v>123.08840080467876</v>
      </c>
      <c r="AD62" s="45">
        <v>360.27719475086155</v>
      </c>
      <c r="AE62" s="45">
        <v>406.15799999999996</v>
      </c>
      <c r="AF62" s="45">
        <v>7.918999999999999</v>
      </c>
      <c r="AG62" s="45">
        <v>4.725</v>
      </c>
      <c r="AH62" s="45">
        <v>0.745</v>
      </c>
      <c r="AI62" s="45">
        <v>2.5</v>
      </c>
      <c r="AJ62" s="45">
        <v>10.631</v>
      </c>
      <c r="AK62" s="45">
        <f t="shared" si="32"/>
        <v>35518.494725364515</v>
      </c>
      <c r="AL62" s="45">
        <f t="shared" si="33"/>
        <v>264230.37609339337</v>
      </c>
      <c r="AM62" s="45">
        <v>13473.355</v>
      </c>
      <c r="AN62" s="45">
        <v>11994.022204969882</v>
      </c>
      <c r="AO62" s="45">
        <v>13743.830515968673</v>
      </c>
      <c r="AP62" s="45">
        <v>4838.41949039098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24"/>
      <c r="AX62" s="24"/>
      <c r="AY62" s="24">
        <v>44898</v>
      </c>
      <c r="AZ62" s="24">
        <v>594</v>
      </c>
      <c r="BA62" s="24"/>
      <c r="BB62" s="24"/>
      <c r="BC62" s="24">
        <v>1049</v>
      </c>
      <c r="BD62" s="24">
        <v>1</v>
      </c>
      <c r="BE62" s="24"/>
      <c r="BF62" s="24"/>
      <c r="BG62" s="24">
        <v>33310</v>
      </c>
      <c r="BH62" s="24">
        <v>137</v>
      </c>
      <c r="BI62" s="24"/>
      <c r="BJ62" s="24"/>
      <c r="BK62" s="24">
        <v>376</v>
      </c>
      <c r="BL62" s="24">
        <v>0.11</v>
      </c>
      <c r="BM62" s="24">
        <v>25</v>
      </c>
      <c r="BN62" s="24"/>
      <c r="BO62" s="24">
        <v>41151</v>
      </c>
      <c r="BP62" s="24">
        <v>24</v>
      </c>
      <c r="BQ62" s="24">
        <v>150</v>
      </c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</row>
    <row r="63" spans="1:69" s="26" customFormat="1" ht="21.75" customHeight="1">
      <c r="A63" s="8" t="s">
        <v>71</v>
      </c>
      <c r="B63" s="44">
        <f t="shared" si="30"/>
        <v>371098</v>
      </c>
      <c r="C63" s="44">
        <v>307913</v>
      </c>
      <c r="D63" s="44">
        <v>62482</v>
      </c>
      <c r="E63" s="44">
        <v>703</v>
      </c>
      <c r="F63" s="44">
        <v>335410</v>
      </c>
      <c r="G63" s="44">
        <v>29266.654917798605</v>
      </c>
      <c r="H63" s="44">
        <v>6905</v>
      </c>
      <c r="I63" s="44">
        <v>116.58889000000002</v>
      </c>
      <c r="J63" s="44">
        <f t="shared" si="8"/>
        <v>3741.2160000000003</v>
      </c>
      <c r="K63" s="45">
        <f t="shared" si="31"/>
        <v>3094.201</v>
      </c>
      <c r="L63" s="45">
        <v>2414.931</v>
      </c>
      <c r="M63" s="45">
        <v>1736.52</v>
      </c>
      <c r="N63" s="45">
        <v>679.27</v>
      </c>
      <c r="O63" s="45">
        <v>499.08</v>
      </c>
      <c r="P63" s="45">
        <v>3600</v>
      </c>
      <c r="Q63" s="45">
        <v>2809.042</v>
      </c>
      <c r="R63" s="45">
        <v>7790.310000000001</v>
      </c>
      <c r="S63" s="45">
        <v>6403.161558667501</v>
      </c>
      <c r="T63" s="45">
        <v>45435.045</v>
      </c>
      <c r="U63" s="45">
        <v>38077.66</v>
      </c>
      <c r="V63" s="45">
        <v>603.8</v>
      </c>
      <c r="W63" s="45">
        <v>250.51662</v>
      </c>
      <c r="X63" s="45">
        <v>437.755</v>
      </c>
      <c r="Y63" s="45">
        <v>1138.163</v>
      </c>
      <c r="Z63" s="45">
        <v>23507</v>
      </c>
      <c r="AA63" s="45">
        <v>35.625</v>
      </c>
      <c r="AB63" s="45">
        <v>7.333</v>
      </c>
      <c r="AC63" s="45">
        <v>33.82</v>
      </c>
      <c r="AD63" s="45">
        <v>94.842</v>
      </c>
      <c r="AE63" s="45">
        <v>375.25</v>
      </c>
      <c r="AF63" s="45">
        <v>7.59</v>
      </c>
      <c r="AG63" s="45">
        <v>1.1309099999999999</v>
      </c>
      <c r="AH63" s="45">
        <v>5.94</v>
      </c>
      <c r="AI63" s="45">
        <v>17.291</v>
      </c>
      <c r="AJ63" s="45">
        <v>21.32</v>
      </c>
      <c r="AK63" s="45">
        <f t="shared" si="32"/>
        <v>9040.606000000002</v>
      </c>
      <c r="AL63" s="45">
        <f t="shared" si="33"/>
        <v>69338.61499999999</v>
      </c>
      <c r="AM63" s="45">
        <v>179.79999999999998</v>
      </c>
      <c r="AN63" s="45">
        <v>177.4</v>
      </c>
      <c r="AO63" s="45">
        <v>36.74609462560709</v>
      </c>
      <c r="AP63" s="45">
        <v>6782</v>
      </c>
      <c r="AQ63" s="45">
        <v>7.32</v>
      </c>
      <c r="AR63" s="45">
        <v>12.05</v>
      </c>
      <c r="AS63" s="45">
        <v>4.214073923639318</v>
      </c>
      <c r="AT63" s="45">
        <v>5</v>
      </c>
      <c r="AU63" s="45">
        <v>2</v>
      </c>
      <c r="AV63" s="45">
        <v>0.074</v>
      </c>
      <c r="AW63" s="24">
        <v>10</v>
      </c>
      <c r="AX63" s="24"/>
      <c r="AY63" s="24">
        <v>23570</v>
      </c>
      <c r="AZ63" s="24">
        <v>530.76</v>
      </c>
      <c r="BA63" s="24"/>
      <c r="BB63" s="24"/>
      <c r="BC63" s="24">
        <v>82</v>
      </c>
      <c r="BD63" s="24">
        <v>3.48</v>
      </c>
      <c r="BE63" s="24"/>
      <c r="BF63" s="24"/>
      <c r="BG63" s="24">
        <v>11484</v>
      </c>
      <c r="BH63" s="24">
        <v>18.14</v>
      </c>
      <c r="BI63" s="24">
        <v>83.73</v>
      </c>
      <c r="BJ63" s="24">
        <v>262.29</v>
      </c>
      <c r="BK63" s="24"/>
      <c r="BL63" s="24"/>
      <c r="BM63" s="24"/>
      <c r="BN63" s="24"/>
      <c r="BO63" s="24">
        <v>1020</v>
      </c>
      <c r="BP63" s="24">
        <v>12.25</v>
      </c>
      <c r="BQ63" s="24"/>
    </row>
    <row r="64" spans="1:69" s="26" customFormat="1" ht="21.75" customHeight="1">
      <c r="A64" s="8" t="s">
        <v>72</v>
      </c>
      <c r="B64" s="44">
        <f t="shared" si="30"/>
        <v>309261</v>
      </c>
      <c r="C64" s="44">
        <v>259628</v>
      </c>
      <c r="D64" s="44">
        <v>48666</v>
      </c>
      <c r="E64" s="44">
        <v>967</v>
      </c>
      <c r="F64" s="44">
        <v>388152</v>
      </c>
      <c r="G64" s="44">
        <v>37317</v>
      </c>
      <c r="H64" s="44">
        <v>1201</v>
      </c>
      <c r="I64" s="44">
        <v>4.800000000000001</v>
      </c>
      <c r="J64" s="44">
        <f t="shared" si="8"/>
        <v>469.688</v>
      </c>
      <c r="K64" s="45">
        <f t="shared" si="31"/>
        <v>438.3</v>
      </c>
      <c r="L64" s="45">
        <v>376.3</v>
      </c>
      <c r="M64" s="45">
        <v>184.5</v>
      </c>
      <c r="N64" s="45">
        <v>62</v>
      </c>
      <c r="O64" s="45">
        <v>31</v>
      </c>
      <c r="P64" s="45">
        <v>597</v>
      </c>
      <c r="Q64" s="45">
        <v>423</v>
      </c>
      <c r="R64" s="45">
        <v>1085.1</v>
      </c>
      <c r="S64" s="45">
        <v>710.5</v>
      </c>
      <c r="T64" s="45">
        <v>3714.4</v>
      </c>
      <c r="U64" s="45">
        <v>3700</v>
      </c>
      <c r="V64" s="45">
        <v>25</v>
      </c>
      <c r="W64" s="45">
        <v>5.7</v>
      </c>
      <c r="X64" s="45">
        <v>21.7</v>
      </c>
      <c r="Y64" s="45">
        <v>64.9</v>
      </c>
      <c r="Z64" s="45">
        <v>459.8</v>
      </c>
      <c r="AA64" s="45">
        <v>3.9</v>
      </c>
      <c r="AB64" s="45">
        <v>2.6</v>
      </c>
      <c r="AC64" s="45">
        <v>1.25</v>
      </c>
      <c r="AD64" s="45">
        <v>3.6</v>
      </c>
      <c r="AE64" s="45">
        <v>5</v>
      </c>
      <c r="AF64" s="45">
        <v>2.488</v>
      </c>
      <c r="AG64" s="45">
        <v>0.6</v>
      </c>
      <c r="AH64" s="45">
        <v>0.6</v>
      </c>
      <c r="AI64" s="45">
        <v>1.8</v>
      </c>
      <c r="AJ64" s="45">
        <v>7.2</v>
      </c>
      <c r="AK64" s="45">
        <f t="shared" si="32"/>
        <v>1155.3999999999999</v>
      </c>
      <c r="AL64" s="45">
        <f t="shared" si="33"/>
        <v>4186.4</v>
      </c>
      <c r="AM64" s="45">
        <v>18</v>
      </c>
      <c r="AN64" s="45">
        <v>250</v>
      </c>
      <c r="AO64" s="45">
        <v>50</v>
      </c>
      <c r="AP64" s="45">
        <v>4800</v>
      </c>
      <c r="AQ64" s="45">
        <v>4.2</v>
      </c>
      <c r="AR64" s="45">
        <v>8</v>
      </c>
      <c r="AS64" s="45">
        <v>3.2</v>
      </c>
      <c r="AT64" s="45">
        <v>6</v>
      </c>
      <c r="AU64" s="45"/>
      <c r="AV64" s="45"/>
      <c r="AW64" s="24">
        <v>150</v>
      </c>
      <c r="AX64" s="24">
        <v>2</v>
      </c>
      <c r="AY64" s="24">
        <v>71</v>
      </c>
      <c r="AZ64" s="24">
        <v>23</v>
      </c>
      <c r="BA64" s="24">
        <v>30</v>
      </c>
      <c r="BB64" s="24">
        <v>3</v>
      </c>
      <c r="BC64" s="24"/>
      <c r="BD64" s="24"/>
      <c r="BE64" s="24">
        <v>6055</v>
      </c>
      <c r="BF64" s="24">
        <v>2</v>
      </c>
      <c r="BG64" s="24">
        <v>7039</v>
      </c>
      <c r="BH64" s="24">
        <v>2</v>
      </c>
      <c r="BI64" s="24"/>
      <c r="BJ64" s="24"/>
      <c r="BK64" s="24"/>
      <c r="BL64" s="24"/>
      <c r="BM64" s="24"/>
      <c r="BN64" s="24"/>
      <c r="BO64" s="24"/>
      <c r="BP64" s="24"/>
      <c r="BQ64" s="24"/>
    </row>
    <row r="65" spans="1:69" ht="21.75" customHeight="1">
      <c r="A65" s="12" t="s">
        <v>120</v>
      </c>
      <c r="B65" s="48">
        <f aca="true" t="shared" si="34" ref="B65:AV65">SUM(B66:B78)</f>
        <v>3871088</v>
      </c>
      <c r="C65" s="48">
        <f t="shared" si="34"/>
        <v>3282304</v>
      </c>
      <c r="D65" s="48">
        <f t="shared" si="34"/>
        <v>582061</v>
      </c>
      <c r="E65" s="48">
        <f t="shared" si="34"/>
        <v>6723</v>
      </c>
      <c r="F65" s="48">
        <f t="shared" si="34"/>
        <v>3467559</v>
      </c>
      <c r="G65" s="48">
        <f t="shared" si="34"/>
        <v>328509.42499999993</v>
      </c>
      <c r="H65" s="48">
        <f t="shared" si="34"/>
        <v>668</v>
      </c>
      <c r="I65" s="48">
        <f t="shared" si="34"/>
        <v>7.9910000000000005</v>
      </c>
      <c r="J65" s="48">
        <f t="shared" si="34"/>
        <v>61011.179</v>
      </c>
      <c r="K65" s="48">
        <f t="shared" si="34"/>
        <v>33928.738000000005</v>
      </c>
      <c r="L65" s="48">
        <f t="shared" si="34"/>
        <v>25404.765</v>
      </c>
      <c r="M65" s="48">
        <f t="shared" si="34"/>
        <v>5911.04</v>
      </c>
      <c r="N65" s="48">
        <f t="shared" si="34"/>
        <v>8523.973</v>
      </c>
      <c r="O65" s="48">
        <f t="shared" si="34"/>
        <v>3550.55</v>
      </c>
      <c r="P65" s="48">
        <f t="shared" si="34"/>
        <v>33840.524999999994</v>
      </c>
      <c r="Q65" s="48">
        <f t="shared" si="34"/>
        <v>10714.177323694299</v>
      </c>
      <c r="R65" s="48">
        <f t="shared" si="34"/>
        <v>57838.3173698376</v>
      </c>
      <c r="S65" s="48">
        <f t="shared" si="34"/>
        <v>22266.945318123002</v>
      </c>
      <c r="T65" s="48">
        <f t="shared" si="34"/>
        <v>510591.5204442966</v>
      </c>
      <c r="U65" s="48">
        <f t="shared" si="34"/>
        <v>377347.68915007217</v>
      </c>
      <c r="V65" s="48">
        <f t="shared" si="34"/>
        <v>24734.840999999997</v>
      </c>
      <c r="W65" s="48">
        <f t="shared" si="34"/>
        <v>10984.988</v>
      </c>
      <c r="X65" s="48">
        <f t="shared" si="34"/>
        <v>20650.013700000003</v>
      </c>
      <c r="Y65" s="48">
        <f t="shared" si="34"/>
        <v>42236.62266000001</v>
      </c>
      <c r="Z65" s="48">
        <f t="shared" si="34"/>
        <v>820142.5718</v>
      </c>
      <c r="AA65" s="48">
        <f t="shared" si="34"/>
        <v>2096.575</v>
      </c>
      <c r="AB65" s="48">
        <f t="shared" si="34"/>
        <v>338.19399999999996</v>
      </c>
      <c r="AC65" s="48">
        <f t="shared" si="34"/>
        <v>1555.3853</v>
      </c>
      <c r="AD65" s="48">
        <f t="shared" si="34"/>
        <v>3975.1976342412454</v>
      </c>
      <c r="AE65" s="48">
        <f t="shared" si="34"/>
        <v>7281.39929</v>
      </c>
      <c r="AF65" s="48">
        <f t="shared" si="34"/>
        <v>251.025</v>
      </c>
      <c r="AG65" s="48">
        <f t="shared" si="34"/>
        <v>59.479000000000006</v>
      </c>
      <c r="AH65" s="48">
        <f t="shared" si="34"/>
        <v>82.09508000000001</v>
      </c>
      <c r="AI65" s="48">
        <f t="shared" si="34"/>
        <v>266.065464</v>
      </c>
      <c r="AJ65" s="48">
        <f t="shared" si="34"/>
        <v>461.606953</v>
      </c>
      <c r="AK65" s="48">
        <f t="shared" si="34"/>
        <v>104316.20312807884</v>
      </c>
      <c r="AL65" s="48">
        <f t="shared" si="34"/>
        <v>1338477.0984872968</v>
      </c>
      <c r="AM65" s="48">
        <f t="shared" si="34"/>
        <v>2519.2909999999997</v>
      </c>
      <c r="AN65" s="48">
        <f t="shared" si="34"/>
        <v>813.034</v>
      </c>
      <c r="AO65" s="48">
        <f t="shared" si="34"/>
        <v>158.531</v>
      </c>
      <c r="AP65" s="48">
        <f t="shared" si="34"/>
        <v>130237.73</v>
      </c>
      <c r="AQ65" s="48">
        <f t="shared" si="34"/>
        <v>74.69600000000001</v>
      </c>
      <c r="AR65" s="48">
        <f t="shared" si="34"/>
        <v>62.28000000000001</v>
      </c>
      <c r="AS65" s="48">
        <f t="shared" si="34"/>
        <v>21.247999999999998</v>
      </c>
      <c r="AT65" s="48">
        <f t="shared" si="34"/>
        <v>23</v>
      </c>
      <c r="AU65" s="48">
        <f t="shared" si="34"/>
        <v>1</v>
      </c>
      <c r="AV65" s="48">
        <f t="shared" si="34"/>
        <v>0.1</v>
      </c>
      <c r="AW65" s="5">
        <f aca="true" t="shared" si="35" ref="AW65:BE65">SUM(AW66:AW78)</f>
        <v>136</v>
      </c>
      <c r="AX65" s="5">
        <f t="shared" si="35"/>
        <v>2.8</v>
      </c>
      <c r="AY65" s="5">
        <f t="shared" si="35"/>
        <v>92312</v>
      </c>
      <c r="AZ65" s="5">
        <f t="shared" si="35"/>
        <v>2028.0600000000002</v>
      </c>
      <c r="BA65" s="5">
        <f t="shared" si="35"/>
        <v>1201</v>
      </c>
      <c r="BB65" s="5">
        <f t="shared" si="35"/>
        <v>22.4</v>
      </c>
      <c r="BC65" s="5">
        <f t="shared" si="35"/>
        <v>87</v>
      </c>
      <c r="BD65" s="5">
        <f t="shared" si="35"/>
        <v>2.2800000000000002</v>
      </c>
      <c r="BE65" s="5">
        <f t="shared" si="35"/>
        <v>568</v>
      </c>
      <c r="BF65" s="5"/>
      <c r="BG65" s="5">
        <f aca="true" t="shared" si="36" ref="BG65:BQ65">SUM(BG66:BG78)</f>
        <v>174860</v>
      </c>
      <c r="BH65" s="5">
        <f t="shared" si="36"/>
        <v>2539.249</v>
      </c>
      <c r="BI65" s="5">
        <f t="shared" si="36"/>
        <v>1994.656</v>
      </c>
      <c r="BJ65" s="5">
        <f t="shared" si="36"/>
        <v>6073.756</v>
      </c>
      <c r="BK65" s="5">
        <f t="shared" si="36"/>
        <v>185337</v>
      </c>
      <c r="BL65" s="5">
        <f t="shared" si="36"/>
        <v>448.224</v>
      </c>
      <c r="BM65" s="5">
        <f t="shared" si="36"/>
        <v>910.646</v>
      </c>
      <c r="BN65" s="5">
        <f t="shared" si="36"/>
        <v>74.187</v>
      </c>
      <c r="BO65" s="5">
        <f t="shared" si="36"/>
        <v>48496</v>
      </c>
      <c r="BP65" s="5">
        <f t="shared" si="36"/>
        <v>257.98</v>
      </c>
      <c r="BQ65" s="5">
        <f t="shared" si="36"/>
        <v>0</v>
      </c>
    </row>
    <row r="66" spans="1:69" s="26" customFormat="1" ht="21.75" customHeight="1">
      <c r="A66" s="8" t="s">
        <v>6</v>
      </c>
      <c r="B66" s="44">
        <f>C66+D66+E66</f>
        <v>264770</v>
      </c>
      <c r="C66" s="44">
        <v>227196</v>
      </c>
      <c r="D66" s="44">
        <v>37496</v>
      </c>
      <c r="E66" s="44">
        <v>78</v>
      </c>
      <c r="F66" s="44">
        <v>248344</v>
      </c>
      <c r="G66" s="44">
        <v>23177.7</v>
      </c>
      <c r="H66" s="49"/>
      <c r="I66" s="44"/>
      <c r="J66" s="44">
        <f t="shared" si="8"/>
        <v>7551.5</v>
      </c>
      <c r="K66" s="45">
        <f>L66+N66</f>
        <v>5513.2</v>
      </c>
      <c r="L66" s="45">
        <v>4040</v>
      </c>
      <c r="M66" s="45">
        <v>608.6</v>
      </c>
      <c r="N66" s="45">
        <v>1473.2</v>
      </c>
      <c r="O66" s="45">
        <v>1073.4</v>
      </c>
      <c r="P66" s="45">
        <v>4692.7</v>
      </c>
      <c r="Q66" s="45">
        <v>422.3</v>
      </c>
      <c r="R66" s="45">
        <v>8239</v>
      </c>
      <c r="S66" s="45">
        <v>844.7</v>
      </c>
      <c r="T66" s="45">
        <v>64198.7</v>
      </c>
      <c r="U66" s="45">
        <v>56687.8</v>
      </c>
      <c r="V66" s="45">
        <v>1804</v>
      </c>
      <c r="W66" s="45">
        <v>628.9</v>
      </c>
      <c r="X66" s="45">
        <v>980.3000000000001</v>
      </c>
      <c r="Y66" s="45">
        <v>2769.7999999999997</v>
      </c>
      <c r="Z66" s="45">
        <v>28279.1</v>
      </c>
      <c r="AA66" s="45">
        <v>214.2</v>
      </c>
      <c r="AB66" s="45">
        <v>32</v>
      </c>
      <c r="AC66" s="45">
        <v>85.376</v>
      </c>
      <c r="AD66" s="45">
        <v>213.44</v>
      </c>
      <c r="AE66" s="45">
        <v>592.2662899999999</v>
      </c>
      <c r="AF66" s="45">
        <v>20.1</v>
      </c>
      <c r="AG66" s="45">
        <v>6.6</v>
      </c>
      <c r="AH66" s="45">
        <v>1.4940800000000003</v>
      </c>
      <c r="AI66" s="45">
        <v>4.930464000000001</v>
      </c>
      <c r="AJ66" s="45">
        <v>3.6839529999999994</v>
      </c>
      <c r="AK66" s="45">
        <f aca="true" t="shared" si="37" ref="AK66:AK72">AI66+AD66+Y66+R66</f>
        <v>11227.170463999999</v>
      </c>
      <c r="AL66" s="45">
        <f aca="true" t="shared" si="38" ref="AL66:AL72">AJ66+AE66+Z66+T66</f>
        <v>93073.75024299999</v>
      </c>
      <c r="AM66" s="45">
        <v>239.8</v>
      </c>
      <c r="AN66" s="45">
        <v>139.1</v>
      </c>
      <c r="AO66" s="45">
        <v>17.3</v>
      </c>
      <c r="AP66" s="45">
        <v>3845</v>
      </c>
      <c r="AQ66" s="45"/>
      <c r="AR66" s="45"/>
      <c r="AS66" s="45"/>
      <c r="AT66" s="45"/>
      <c r="AU66" s="45"/>
      <c r="AV66" s="45"/>
      <c r="AW66" s="24"/>
      <c r="AX66" s="24"/>
      <c r="AY66" s="24">
        <v>5032</v>
      </c>
      <c r="AZ66" s="24">
        <v>125</v>
      </c>
      <c r="BA66" s="24"/>
      <c r="BB66" s="24"/>
      <c r="BC66" s="24"/>
      <c r="BD66" s="24"/>
      <c r="BE66" s="24"/>
      <c r="BF66" s="24"/>
      <c r="BG66" s="24">
        <v>11081</v>
      </c>
      <c r="BH66" s="24"/>
      <c r="BI66" s="24">
        <v>198.489</v>
      </c>
      <c r="BJ66" s="24"/>
      <c r="BK66" s="24">
        <v>36924</v>
      </c>
      <c r="BL66" s="24"/>
      <c r="BM66" s="24">
        <v>9.046</v>
      </c>
      <c r="BN66" s="24"/>
      <c r="BO66" s="24"/>
      <c r="BP66" s="24"/>
      <c r="BQ66" s="24"/>
    </row>
    <row r="67" spans="1:69" s="26" customFormat="1" ht="21.75" customHeight="1">
      <c r="A67" s="8" t="s">
        <v>73</v>
      </c>
      <c r="B67" s="44">
        <f aca="true" t="shared" si="39" ref="B67:B78">C67+D67+E67</f>
        <v>642255</v>
      </c>
      <c r="C67" s="44">
        <v>546134</v>
      </c>
      <c r="D67" s="44">
        <v>95475</v>
      </c>
      <c r="E67" s="44">
        <v>646</v>
      </c>
      <c r="F67" s="44">
        <v>524143</v>
      </c>
      <c r="G67" s="44">
        <v>52371.78</v>
      </c>
      <c r="H67" s="44">
        <v>0</v>
      </c>
      <c r="I67" s="44">
        <v>0</v>
      </c>
      <c r="J67" s="44">
        <f t="shared" si="8"/>
        <v>7648</v>
      </c>
      <c r="K67" s="45">
        <f aca="true" t="shared" si="40" ref="K67:K78">L67+N67</f>
        <v>6058</v>
      </c>
      <c r="L67" s="45">
        <v>4071</v>
      </c>
      <c r="M67" s="45">
        <v>3008</v>
      </c>
      <c r="N67" s="45">
        <v>1987</v>
      </c>
      <c r="O67" s="45">
        <v>1079</v>
      </c>
      <c r="P67" s="45">
        <v>9056</v>
      </c>
      <c r="Q67" s="45">
        <v>5572.6273236943</v>
      </c>
      <c r="R67" s="45">
        <v>15331.2263698376</v>
      </c>
      <c r="S67" s="45">
        <v>11052.225318123</v>
      </c>
      <c r="T67" s="45">
        <v>259305.8874442966</v>
      </c>
      <c r="U67" s="45">
        <v>207444.54915007218</v>
      </c>
      <c r="V67" s="45">
        <v>1415</v>
      </c>
      <c r="W67" s="45">
        <v>342</v>
      </c>
      <c r="X67" s="45">
        <v>1412</v>
      </c>
      <c r="Y67" s="45">
        <v>3541</v>
      </c>
      <c r="Z67" s="45">
        <v>24139</v>
      </c>
      <c r="AA67" s="45">
        <v>159</v>
      </c>
      <c r="AB67" s="45">
        <v>15</v>
      </c>
      <c r="AC67" s="45">
        <v>143</v>
      </c>
      <c r="AD67" s="45">
        <v>399</v>
      </c>
      <c r="AE67" s="45">
        <v>244</v>
      </c>
      <c r="AF67" s="45">
        <v>16</v>
      </c>
      <c r="AG67" s="45">
        <v>2.2</v>
      </c>
      <c r="AH67" s="45">
        <v>0.7</v>
      </c>
      <c r="AI67" s="45">
        <v>2.1</v>
      </c>
      <c r="AJ67" s="45">
        <v>2</v>
      </c>
      <c r="AK67" s="45">
        <f t="shared" si="37"/>
        <v>19273.3263698376</v>
      </c>
      <c r="AL67" s="45">
        <f t="shared" si="38"/>
        <v>283690.8874442966</v>
      </c>
      <c r="AM67" s="45">
        <v>1279</v>
      </c>
      <c r="AN67" s="45">
        <v>44</v>
      </c>
      <c r="AO67" s="45">
        <v>9</v>
      </c>
      <c r="AP67" s="45">
        <v>86094</v>
      </c>
      <c r="AQ67" s="45"/>
      <c r="AR67" s="45"/>
      <c r="AS67" s="45"/>
      <c r="AT67" s="45"/>
      <c r="AU67" s="45"/>
      <c r="AV67" s="45"/>
      <c r="AW67" s="24">
        <v>17</v>
      </c>
      <c r="AX67" s="24"/>
      <c r="AY67" s="24">
        <v>31382</v>
      </c>
      <c r="AZ67" s="24">
        <v>435</v>
      </c>
      <c r="BA67" s="24">
        <v>84</v>
      </c>
      <c r="BB67" s="24"/>
      <c r="BC67" s="24"/>
      <c r="BD67" s="24"/>
      <c r="BE67" s="24"/>
      <c r="BF67" s="24"/>
      <c r="BG67" s="24">
        <v>49770</v>
      </c>
      <c r="BH67" s="24">
        <v>137</v>
      </c>
      <c r="BI67" s="24">
        <v>284.45</v>
      </c>
      <c r="BJ67" s="24">
        <v>1044</v>
      </c>
      <c r="BK67" s="24">
        <v>6210</v>
      </c>
      <c r="BL67" s="24">
        <v>8.079</v>
      </c>
      <c r="BM67" s="24">
        <v>1.108</v>
      </c>
      <c r="BN67" s="24">
        <v>1.73</v>
      </c>
      <c r="BO67" s="24">
        <v>19245</v>
      </c>
      <c r="BP67" s="24">
        <v>79</v>
      </c>
      <c r="BQ67" s="24"/>
    </row>
    <row r="68" spans="1:69" s="26" customFormat="1" ht="21.75" customHeight="1">
      <c r="A68" s="8" t="s">
        <v>74</v>
      </c>
      <c r="B68" s="44">
        <f t="shared" si="39"/>
        <v>602717</v>
      </c>
      <c r="C68" s="44">
        <v>485465</v>
      </c>
      <c r="D68" s="44">
        <v>116302</v>
      </c>
      <c r="E68" s="44">
        <v>950</v>
      </c>
      <c r="F68" s="44">
        <v>685101</v>
      </c>
      <c r="G68" s="44">
        <v>64305</v>
      </c>
      <c r="H68" s="44"/>
      <c r="I68" s="44"/>
      <c r="J68" s="44">
        <f t="shared" si="8"/>
        <v>4655</v>
      </c>
      <c r="K68" s="45">
        <f t="shared" si="40"/>
        <v>3708</v>
      </c>
      <c r="L68" s="45">
        <v>3125</v>
      </c>
      <c r="M68" s="45">
        <v>69</v>
      </c>
      <c r="N68" s="45">
        <v>583</v>
      </c>
      <c r="O68" s="45">
        <v>1.5</v>
      </c>
      <c r="P68" s="45">
        <v>2938</v>
      </c>
      <c r="Q68" s="45">
        <v>77</v>
      </c>
      <c r="R68" s="45">
        <v>4790</v>
      </c>
      <c r="S68" s="45">
        <v>123</v>
      </c>
      <c r="T68" s="45">
        <v>14317</v>
      </c>
      <c r="U68" s="45">
        <v>108</v>
      </c>
      <c r="V68" s="45">
        <v>703</v>
      </c>
      <c r="W68" s="45">
        <v>158</v>
      </c>
      <c r="X68" s="45">
        <v>683</v>
      </c>
      <c r="Y68" s="45">
        <v>1571</v>
      </c>
      <c r="Z68" s="45">
        <v>16426</v>
      </c>
      <c r="AA68" s="45">
        <v>233</v>
      </c>
      <c r="AB68" s="45">
        <v>43</v>
      </c>
      <c r="AC68" s="45">
        <v>153</v>
      </c>
      <c r="AD68" s="45">
        <v>401</v>
      </c>
      <c r="AE68" s="45">
        <v>1350</v>
      </c>
      <c r="AF68" s="45">
        <v>11</v>
      </c>
      <c r="AG68" s="45">
        <v>4</v>
      </c>
      <c r="AH68" s="45">
        <v>1.9</v>
      </c>
      <c r="AI68" s="45">
        <v>7</v>
      </c>
      <c r="AJ68" s="45">
        <v>40</v>
      </c>
      <c r="AK68" s="45">
        <f t="shared" si="37"/>
        <v>6769</v>
      </c>
      <c r="AL68" s="45">
        <f t="shared" si="38"/>
        <v>32133</v>
      </c>
      <c r="AM68" s="45">
        <v>602</v>
      </c>
      <c r="AN68" s="45">
        <v>385</v>
      </c>
      <c r="AO68" s="45">
        <v>84</v>
      </c>
      <c r="AP68" s="45">
        <v>28670</v>
      </c>
      <c r="AQ68" s="45">
        <v>24</v>
      </c>
      <c r="AR68" s="45">
        <v>23</v>
      </c>
      <c r="AS68" s="45">
        <v>7</v>
      </c>
      <c r="AT68" s="45">
        <v>7</v>
      </c>
      <c r="AU68" s="45">
        <v>1</v>
      </c>
      <c r="AV68" s="45">
        <v>0.1</v>
      </c>
      <c r="AW68" s="24">
        <v>43</v>
      </c>
      <c r="AX68" s="24">
        <v>1.6</v>
      </c>
      <c r="AY68" s="24">
        <v>34679</v>
      </c>
      <c r="AZ68" s="24">
        <v>935</v>
      </c>
      <c r="BA68" s="24">
        <v>1108</v>
      </c>
      <c r="BB68" s="24">
        <v>22</v>
      </c>
      <c r="BC68" s="24">
        <v>16</v>
      </c>
      <c r="BD68" s="24">
        <v>2</v>
      </c>
      <c r="BE68" s="24">
        <v>568</v>
      </c>
      <c r="BF68" s="24">
        <v>0.2</v>
      </c>
      <c r="BG68" s="24">
        <v>48808</v>
      </c>
      <c r="BH68" s="24">
        <v>109</v>
      </c>
      <c r="BI68" s="24">
        <v>315.593</v>
      </c>
      <c r="BJ68" s="24">
        <v>697</v>
      </c>
      <c r="BK68" s="24">
        <v>6346</v>
      </c>
      <c r="BL68" s="24">
        <v>8.789</v>
      </c>
      <c r="BM68" s="24">
        <v>0.298</v>
      </c>
      <c r="BN68" s="24">
        <v>0.231</v>
      </c>
      <c r="BO68" s="24">
        <v>20242</v>
      </c>
      <c r="BP68" s="24">
        <v>131</v>
      </c>
      <c r="BQ68" s="24"/>
    </row>
    <row r="69" spans="1:246" s="26" customFormat="1" ht="21.75" customHeight="1">
      <c r="A69" s="8" t="s">
        <v>75</v>
      </c>
      <c r="B69" s="44">
        <f t="shared" si="39"/>
        <v>368326</v>
      </c>
      <c r="C69" s="44">
        <v>288064</v>
      </c>
      <c r="D69" s="44">
        <v>79748</v>
      </c>
      <c r="E69" s="44">
        <v>514</v>
      </c>
      <c r="F69" s="44">
        <v>303208</v>
      </c>
      <c r="G69" s="44">
        <v>28180.164</v>
      </c>
      <c r="H69" s="44"/>
      <c r="I69" s="44"/>
      <c r="J69" s="44">
        <f t="shared" si="8"/>
        <v>4253.517000000001</v>
      </c>
      <c r="K69" s="45">
        <f t="shared" si="40"/>
        <v>2884.2110000000002</v>
      </c>
      <c r="L69" s="45">
        <v>2546.5280000000002</v>
      </c>
      <c r="M69" s="45">
        <v>95.17</v>
      </c>
      <c r="N69" s="45">
        <v>337.6830000000001</v>
      </c>
      <c r="O69" s="45">
        <v>14.07</v>
      </c>
      <c r="P69" s="45">
        <v>2054.0379999999996</v>
      </c>
      <c r="Q69" s="45">
        <v>134.17000000000002</v>
      </c>
      <c r="R69" s="45">
        <v>3331.845</v>
      </c>
      <c r="S69" s="45">
        <v>236.51999999999998</v>
      </c>
      <c r="T69" s="45">
        <v>13520.392</v>
      </c>
      <c r="U69" s="45">
        <v>722</v>
      </c>
      <c r="V69" s="45">
        <v>1213.596</v>
      </c>
      <c r="W69" s="45">
        <v>566.3899999999999</v>
      </c>
      <c r="X69" s="45">
        <v>874.791</v>
      </c>
      <c r="Y69" s="45">
        <v>1550.1860000000001</v>
      </c>
      <c r="Z69" s="45">
        <v>32967.44</v>
      </c>
      <c r="AA69" s="45">
        <v>137.83100000000002</v>
      </c>
      <c r="AB69" s="45">
        <v>22.267</v>
      </c>
      <c r="AC69" s="45">
        <v>91.81</v>
      </c>
      <c r="AD69" s="45">
        <v>242.63000000000002</v>
      </c>
      <c r="AE69" s="45">
        <v>337.97999999999996</v>
      </c>
      <c r="AF69" s="45">
        <v>17.878999999999998</v>
      </c>
      <c r="AG69" s="45">
        <v>5.33</v>
      </c>
      <c r="AH69" s="45">
        <v>6.22</v>
      </c>
      <c r="AI69" s="45">
        <v>20.21</v>
      </c>
      <c r="AJ69" s="45">
        <v>57.774</v>
      </c>
      <c r="AK69" s="45">
        <f t="shared" si="37"/>
        <v>5144.871</v>
      </c>
      <c r="AL69" s="45">
        <f t="shared" si="38"/>
        <v>46883.586</v>
      </c>
      <c r="AM69" s="45">
        <v>166.98</v>
      </c>
      <c r="AN69" s="45">
        <v>61.989999999999995</v>
      </c>
      <c r="AO69" s="45">
        <v>11.3</v>
      </c>
      <c r="AP69" s="45">
        <v>6701.84</v>
      </c>
      <c r="AQ69" s="45">
        <v>15.725</v>
      </c>
      <c r="AR69" s="45">
        <v>24.430000000000003</v>
      </c>
      <c r="AS69" s="45">
        <v>7.028</v>
      </c>
      <c r="AT69" s="45"/>
      <c r="AU69" s="45"/>
      <c r="AV69" s="45"/>
      <c r="AW69" s="24">
        <v>4</v>
      </c>
      <c r="AX69" s="24"/>
      <c r="AY69" s="24">
        <v>6386</v>
      </c>
      <c r="AZ69" s="24">
        <v>68.22</v>
      </c>
      <c r="BA69" s="24">
        <v>5</v>
      </c>
      <c r="BB69" s="24"/>
      <c r="BC69" s="24">
        <v>5</v>
      </c>
      <c r="BD69" s="24"/>
      <c r="BE69" s="24"/>
      <c r="BF69" s="24"/>
      <c r="BG69" s="24">
        <v>14030</v>
      </c>
      <c r="BH69" s="24">
        <v>32.969</v>
      </c>
      <c r="BI69" s="24">
        <v>86.743</v>
      </c>
      <c r="BJ69" s="24">
        <v>418.766</v>
      </c>
      <c r="BK69" s="24">
        <v>290</v>
      </c>
      <c r="BL69" s="24"/>
      <c r="BM69" s="24">
        <v>735</v>
      </c>
      <c r="BN69" s="24">
        <v>0.294</v>
      </c>
      <c r="BO69" s="24">
        <v>247</v>
      </c>
      <c r="BP69" s="24">
        <v>0.46</v>
      </c>
      <c r="BQ69" s="24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</row>
    <row r="70" spans="1:246" s="26" customFormat="1" ht="21.75" customHeight="1">
      <c r="A70" s="8" t="s">
        <v>76</v>
      </c>
      <c r="B70" s="44">
        <f t="shared" si="39"/>
        <v>352507</v>
      </c>
      <c r="C70" s="44">
        <v>310275</v>
      </c>
      <c r="D70" s="44">
        <v>41557</v>
      </c>
      <c r="E70" s="44">
        <v>675</v>
      </c>
      <c r="F70" s="44">
        <v>340775</v>
      </c>
      <c r="G70" s="44">
        <v>32924.11</v>
      </c>
      <c r="H70" s="44">
        <v>302</v>
      </c>
      <c r="I70" s="44">
        <v>1.57</v>
      </c>
      <c r="J70" s="44">
        <f t="shared" si="8"/>
        <v>7639.34</v>
      </c>
      <c r="K70" s="45">
        <f t="shared" si="40"/>
        <v>4472.88</v>
      </c>
      <c r="L70" s="45">
        <v>3072.91</v>
      </c>
      <c r="M70" s="45">
        <v>922.3</v>
      </c>
      <c r="N70" s="45">
        <v>1399.97</v>
      </c>
      <c r="O70" s="45">
        <v>383.73999999999995</v>
      </c>
      <c r="P70" s="45">
        <v>5226.98</v>
      </c>
      <c r="Q70" s="45">
        <v>2160.35</v>
      </c>
      <c r="R70" s="45">
        <v>8210.5</v>
      </c>
      <c r="S70" s="45">
        <v>4029.44</v>
      </c>
      <c r="T70" s="45">
        <v>48197.83</v>
      </c>
      <c r="U70" s="45">
        <v>39922.92</v>
      </c>
      <c r="V70" s="45">
        <v>2850.58</v>
      </c>
      <c r="W70" s="45">
        <v>563.6800000000001</v>
      </c>
      <c r="X70" s="45">
        <v>4820.32</v>
      </c>
      <c r="Y70" s="45">
        <v>8796.91</v>
      </c>
      <c r="Z70" s="45">
        <v>140428.85</v>
      </c>
      <c r="AA70" s="45">
        <v>295.61</v>
      </c>
      <c r="AB70" s="45">
        <v>41.06</v>
      </c>
      <c r="AC70" s="45">
        <v>383.49</v>
      </c>
      <c r="AD70" s="45">
        <v>892.95</v>
      </c>
      <c r="AE70" s="45">
        <v>1152.39</v>
      </c>
      <c r="AF70" s="45">
        <v>20.27</v>
      </c>
      <c r="AG70" s="45">
        <v>4.25</v>
      </c>
      <c r="AH70" s="45">
        <v>13.24</v>
      </c>
      <c r="AI70" s="45">
        <v>45.08</v>
      </c>
      <c r="AJ70" s="45">
        <v>37.54</v>
      </c>
      <c r="AK70" s="45">
        <f t="shared" si="37"/>
        <v>17945.440000000002</v>
      </c>
      <c r="AL70" s="45">
        <f t="shared" si="38"/>
        <v>189816.61</v>
      </c>
      <c r="AM70" s="45">
        <v>65.29</v>
      </c>
      <c r="AN70" s="45">
        <v>61.21</v>
      </c>
      <c r="AO70" s="45">
        <v>16.13</v>
      </c>
      <c r="AP70" s="45">
        <v>3274.7999999999997</v>
      </c>
      <c r="AQ70" s="45">
        <v>4.35</v>
      </c>
      <c r="AR70" s="45">
        <v>1.25</v>
      </c>
      <c r="AS70" s="45">
        <v>0.42000000000000004</v>
      </c>
      <c r="AT70" s="45">
        <v>16</v>
      </c>
      <c r="AU70" s="45"/>
      <c r="AV70" s="45"/>
      <c r="AW70" s="24"/>
      <c r="AX70" s="24"/>
      <c r="AY70" s="24">
        <v>2626</v>
      </c>
      <c r="AZ70" s="24">
        <v>110.4</v>
      </c>
      <c r="BA70" s="24">
        <v>4</v>
      </c>
      <c r="BB70" s="24">
        <v>0.4</v>
      </c>
      <c r="BC70" s="24">
        <v>19</v>
      </c>
      <c r="BD70" s="24"/>
      <c r="BE70" s="24"/>
      <c r="BF70" s="24"/>
      <c r="BG70" s="24">
        <v>27935</v>
      </c>
      <c r="BH70" s="24">
        <v>113.7</v>
      </c>
      <c r="BI70" s="24">
        <v>183.456</v>
      </c>
      <c r="BJ70" s="24">
        <v>420.8</v>
      </c>
      <c r="BK70" s="24">
        <v>2234</v>
      </c>
      <c r="BL70" s="24">
        <v>1.788</v>
      </c>
      <c r="BM70" s="24">
        <v>4.098</v>
      </c>
      <c r="BN70" s="24">
        <v>13.54</v>
      </c>
      <c r="BO70" s="24">
        <v>4288</v>
      </c>
      <c r="BP70" s="24">
        <v>11.3</v>
      </c>
      <c r="BQ70" s="24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</row>
    <row r="71" spans="1:69" s="26" customFormat="1" ht="21.75" customHeight="1">
      <c r="A71" s="8" t="s">
        <v>77</v>
      </c>
      <c r="B71" s="44">
        <f t="shared" si="39"/>
        <v>239675</v>
      </c>
      <c r="C71" s="44">
        <v>215215</v>
      </c>
      <c r="D71" s="44">
        <v>24001</v>
      </c>
      <c r="E71" s="44">
        <v>459</v>
      </c>
      <c r="F71" s="44">
        <v>185359</v>
      </c>
      <c r="G71" s="44">
        <v>17596.91</v>
      </c>
      <c r="H71" s="44"/>
      <c r="I71" s="44"/>
      <c r="J71" s="44">
        <f t="shared" si="8"/>
        <v>4800.270000000001</v>
      </c>
      <c r="K71" s="45">
        <f t="shared" si="40"/>
        <v>1101.17</v>
      </c>
      <c r="L71" s="45">
        <v>941.74</v>
      </c>
      <c r="M71" s="45"/>
      <c r="N71" s="45">
        <v>159.43</v>
      </c>
      <c r="O71" s="45"/>
      <c r="P71" s="45">
        <v>822.37</v>
      </c>
      <c r="Q71" s="45"/>
      <c r="R71" s="45">
        <v>1317</v>
      </c>
      <c r="S71" s="45"/>
      <c r="T71" s="45">
        <v>2702</v>
      </c>
      <c r="U71" s="45"/>
      <c r="V71" s="45">
        <v>3532.5200000000004</v>
      </c>
      <c r="W71" s="45">
        <v>2175.7999999999997</v>
      </c>
      <c r="X71" s="45">
        <v>2157.7</v>
      </c>
      <c r="Y71" s="45">
        <v>2995</v>
      </c>
      <c r="Z71" s="45">
        <v>117786</v>
      </c>
      <c r="AA71" s="45">
        <v>154.31</v>
      </c>
      <c r="AB71" s="45">
        <v>23.77</v>
      </c>
      <c r="AC71" s="45">
        <v>66.23</v>
      </c>
      <c r="AD71" s="45">
        <v>175.79999999999998</v>
      </c>
      <c r="AE71" s="45">
        <v>238</v>
      </c>
      <c r="AF71" s="45">
        <v>12.270000000000001</v>
      </c>
      <c r="AG71" s="45">
        <v>3.6100000000000003</v>
      </c>
      <c r="AH71" s="45">
        <v>3.0900000000000003</v>
      </c>
      <c r="AI71" s="45">
        <v>11.8</v>
      </c>
      <c r="AJ71" s="45">
        <v>25.7</v>
      </c>
      <c r="AK71" s="45">
        <f t="shared" si="37"/>
        <v>4499.6</v>
      </c>
      <c r="AL71" s="45">
        <f t="shared" si="38"/>
        <v>120751.7</v>
      </c>
      <c r="AM71" s="45">
        <v>68.18</v>
      </c>
      <c r="AN71" s="45">
        <v>27.58</v>
      </c>
      <c r="AO71" s="45">
        <v>2.83</v>
      </c>
      <c r="AP71" s="45">
        <v>1616.97</v>
      </c>
      <c r="AQ71" s="45">
        <v>9.761</v>
      </c>
      <c r="AR71" s="45">
        <v>1.3</v>
      </c>
      <c r="AS71" s="45">
        <v>1.8600000000000003</v>
      </c>
      <c r="AT71" s="45"/>
      <c r="AU71" s="45"/>
      <c r="AV71" s="45"/>
      <c r="AW71" s="24"/>
      <c r="AX71" s="24"/>
      <c r="AY71" s="24">
        <v>2560</v>
      </c>
      <c r="AZ71" s="24">
        <v>33.4</v>
      </c>
      <c r="BA71" s="24"/>
      <c r="BB71" s="24"/>
      <c r="BC71" s="24"/>
      <c r="BD71" s="24"/>
      <c r="BE71" s="24"/>
      <c r="BF71" s="24"/>
      <c r="BG71" s="24">
        <v>8795</v>
      </c>
      <c r="BH71" s="24">
        <v>25.4</v>
      </c>
      <c r="BI71" s="24">
        <v>85.98</v>
      </c>
      <c r="BJ71" s="24">
        <v>278</v>
      </c>
      <c r="BK71" s="24">
        <v>4634</v>
      </c>
      <c r="BL71" s="24">
        <v>7.448</v>
      </c>
      <c r="BM71" s="24">
        <v>29.479</v>
      </c>
      <c r="BN71" s="24">
        <v>8.199</v>
      </c>
      <c r="BO71" s="24">
        <v>1202</v>
      </c>
      <c r="BP71" s="24">
        <v>8.88</v>
      </c>
      <c r="BQ71" s="24"/>
    </row>
    <row r="72" spans="1:69" s="26" customFormat="1" ht="21.75" customHeight="1">
      <c r="A72" s="8" t="s">
        <v>7</v>
      </c>
      <c r="B72" s="44">
        <f t="shared" si="39"/>
        <v>112191</v>
      </c>
      <c r="C72" s="44">
        <v>94910</v>
      </c>
      <c r="D72" s="44">
        <v>17056</v>
      </c>
      <c r="E72" s="44">
        <v>225</v>
      </c>
      <c r="F72" s="44">
        <v>80036</v>
      </c>
      <c r="G72" s="44">
        <v>8076.847000000001</v>
      </c>
      <c r="H72" s="44">
        <v>189</v>
      </c>
      <c r="I72" s="44">
        <v>5.721</v>
      </c>
      <c r="J72" s="44">
        <f aca="true" t="shared" si="41" ref="J72:J78">K72+V72+AA72+AF72</f>
        <v>4278.453000000001</v>
      </c>
      <c r="K72" s="45">
        <f t="shared" si="40"/>
        <v>1110.7230000000002</v>
      </c>
      <c r="L72" s="45">
        <v>915.2110000000001</v>
      </c>
      <c r="M72" s="45"/>
      <c r="N72" s="45">
        <v>195.512</v>
      </c>
      <c r="O72" s="45"/>
      <c r="P72" s="45">
        <v>796.689</v>
      </c>
      <c r="Q72" s="45"/>
      <c r="R72" s="45">
        <v>1211.9360000000001</v>
      </c>
      <c r="S72" s="45"/>
      <c r="T72" s="45">
        <v>967.2600000000001</v>
      </c>
      <c r="U72" s="45"/>
      <c r="V72" s="45">
        <v>3090.1160000000004</v>
      </c>
      <c r="W72" s="45">
        <v>2478.273</v>
      </c>
      <c r="X72" s="45">
        <v>998.2756999999999</v>
      </c>
      <c r="Y72" s="45">
        <v>2201.08666</v>
      </c>
      <c r="Z72" s="45">
        <v>179274.88379999998</v>
      </c>
      <c r="AA72" s="45">
        <v>70.917</v>
      </c>
      <c r="AB72" s="45">
        <v>14.509</v>
      </c>
      <c r="AC72" s="45">
        <v>22.1143</v>
      </c>
      <c r="AD72" s="45">
        <v>63.379634241245135</v>
      </c>
      <c r="AE72" s="45">
        <v>32.141000000000005</v>
      </c>
      <c r="AF72" s="45">
        <v>6.697</v>
      </c>
      <c r="AG72" s="45">
        <v>3.398</v>
      </c>
      <c r="AH72" s="45">
        <v>1.068</v>
      </c>
      <c r="AI72" s="45">
        <v>4.045999999999999</v>
      </c>
      <c r="AJ72" s="45">
        <v>9.807</v>
      </c>
      <c r="AK72" s="45">
        <f t="shared" si="37"/>
        <v>3480.448294241245</v>
      </c>
      <c r="AL72" s="45">
        <f t="shared" si="38"/>
        <v>180284.0918</v>
      </c>
      <c r="AM72" s="45">
        <v>91.856</v>
      </c>
      <c r="AN72" s="45">
        <v>78.789</v>
      </c>
      <c r="AO72" s="45">
        <v>12.129999999999999</v>
      </c>
      <c r="AP72" s="45"/>
      <c r="AQ72" s="45">
        <v>15.259999999999998</v>
      </c>
      <c r="AR72" s="45">
        <v>7.6000000000000005</v>
      </c>
      <c r="AS72" s="45">
        <v>3.1400000000000006</v>
      </c>
      <c r="AT72" s="45"/>
      <c r="AU72" s="45"/>
      <c r="AV72" s="45"/>
      <c r="AW72" s="24">
        <v>67</v>
      </c>
      <c r="AX72" s="24">
        <v>1.2</v>
      </c>
      <c r="AY72" s="24">
        <v>2189</v>
      </c>
      <c r="AZ72" s="24">
        <v>26.98</v>
      </c>
      <c r="BA72" s="24"/>
      <c r="BB72" s="24"/>
      <c r="BC72" s="24">
        <v>47</v>
      </c>
      <c r="BD72" s="24">
        <v>0.28</v>
      </c>
      <c r="BE72" s="24"/>
      <c r="BF72" s="24"/>
      <c r="BG72" s="24">
        <v>4200</v>
      </c>
      <c r="BH72" s="24">
        <v>5.25</v>
      </c>
      <c r="BI72" s="24">
        <v>68</v>
      </c>
      <c r="BJ72" s="24">
        <v>17</v>
      </c>
      <c r="BK72" s="24">
        <v>3610</v>
      </c>
      <c r="BL72" s="24">
        <v>9.8</v>
      </c>
      <c r="BM72" s="24">
        <v>5.81</v>
      </c>
      <c r="BN72" s="24">
        <v>4.14</v>
      </c>
      <c r="BO72" s="27">
        <v>11</v>
      </c>
      <c r="BP72" s="27">
        <v>1.34</v>
      </c>
      <c r="BQ72" s="24"/>
    </row>
    <row r="73" spans="1:69" s="26" customFormat="1" ht="21.75" customHeight="1">
      <c r="A73" s="8" t="s">
        <v>78</v>
      </c>
      <c r="B73" s="44">
        <f t="shared" si="39"/>
        <v>343990</v>
      </c>
      <c r="C73" s="44">
        <v>293608</v>
      </c>
      <c r="D73" s="44">
        <v>50085</v>
      </c>
      <c r="E73" s="44">
        <v>297</v>
      </c>
      <c r="F73" s="44">
        <v>264776</v>
      </c>
      <c r="G73" s="44">
        <v>23134</v>
      </c>
      <c r="H73" s="44"/>
      <c r="I73" s="44"/>
      <c r="J73" s="44">
        <f t="shared" si="41"/>
        <v>5632.23</v>
      </c>
      <c r="K73" s="45">
        <f t="shared" si="40"/>
        <v>2017</v>
      </c>
      <c r="L73" s="45">
        <v>1389</v>
      </c>
      <c r="M73" s="45"/>
      <c r="N73" s="45">
        <v>628</v>
      </c>
      <c r="O73" s="45"/>
      <c r="P73" s="45">
        <v>1842.628</v>
      </c>
      <c r="Q73" s="45">
        <v>0</v>
      </c>
      <c r="R73" s="45">
        <v>2808.2</v>
      </c>
      <c r="S73" s="45">
        <v>0</v>
      </c>
      <c r="T73" s="45">
        <v>12946</v>
      </c>
      <c r="U73" s="45">
        <v>0</v>
      </c>
      <c r="V73" s="45">
        <v>3395</v>
      </c>
      <c r="W73" s="45">
        <v>1495</v>
      </c>
      <c r="X73" s="45">
        <v>2791</v>
      </c>
      <c r="Y73" s="45">
        <v>7512</v>
      </c>
      <c r="Z73" s="45">
        <v>146104</v>
      </c>
      <c r="AA73" s="45">
        <v>208.12</v>
      </c>
      <c r="AB73" s="45">
        <v>55.22</v>
      </c>
      <c r="AC73" s="45">
        <v>149.96</v>
      </c>
      <c r="AD73" s="45">
        <v>393.41</v>
      </c>
      <c r="AE73" s="45">
        <v>1324</v>
      </c>
      <c r="AF73" s="45">
        <v>12.11</v>
      </c>
      <c r="AG73" s="45">
        <v>2.587</v>
      </c>
      <c r="AH73" s="45">
        <v>3.37</v>
      </c>
      <c r="AI73" s="45">
        <v>12.18</v>
      </c>
      <c r="AJ73" s="45">
        <v>7.631</v>
      </c>
      <c r="AK73" s="45">
        <f aca="true" t="shared" si="42" ref="AK73:AK78">AI73+AD73+Y73+R73</f>
        <v>10725.79</v>
      </c>
      <c r="AL73" s="45">
        <f aca="true" t="shared" si="43" ref="AL73:AL78">AJ73+AE73+Z73+T73</f>
        <v>160381.631</v>
      </c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>
        <v>860</v>
      </c>
      <c r="BH73" s="24">
        <v>1.2</v>
      </c>
      <c r="BI73" s="24">
        <v>159.949</v>
      </c>
      <c r="BJ73" s="24">
        <v>575</v>
      </c>
      <c r="BK73" s="24">
        <v>1409</v>
      </c>
      <c r="BL73" s="24"/>
      <c r="BM73" s="24">
        <v>13.532</v>
      </c>
      <c r="BN73" s="24"/>
      <c r="BO73" s="24">
        <v>159</v>
      </c>
      <c r="BP73" s="24"/>
      <c r="BQ73" s="24"/>
    </row>
    <row r="74" spans="1:69" s="26" customFormat="1" ht="21.75" customHeight="1">
      <c r="A74" s="8" t="s">
        <v>79</v>
      </c>
      <c r="B74" s="44">
        <f t="shared" si="39"/>
        <v>136379</v>
      </c>
      <c r="C74" s="44">
        <v>122853</v>
      </c>
      <c r="D74" s="44">
        <v>13263</v>
      </c>
      <c r="E74" s="44">
        <v>263</v>
      </c>
      <c r="F74" s="44">
        <v>107058</v>
      </c>
      <c r="G74" s="44">
        <v>9786.448</v>
      </c>
      <c r="H74" s="44">
        <v>177</v>
      </c>
      <c r="I74" s="44">
        <v>0.7</v>
      </c>
      <c r="J74" s="44">
        <f t="shared" si="41"/>
        <v>1823.3229999999999</v>
      </c>
      <c r="K74" s="45">
        <f>L74+N74</f>
        <v>595.462</v>
      </c>
      <c r="L74" s="45">
        <v>476.306</v>
      </c>
      <c r="M74" s="45"/>
      <c r="N74" s="45">
        <v>119.156</v>
      </c>
      <c r="O74" s="45"/>
      <c r="P74" s="45">
        <v>585</v>
      </c>
      <c r="Q74" s="45"/>
      <c r="R74" s="45">
        <v>879</v>
      </c>
      <c r="S74" s="45"/>
      <c r="T74" s="45">
        <v>2856.195</v>
      </c>
      <c r="U74" s="45"/>
      <c r="V74" s="45">
        <v>1166.148</v>
      </c>
      <c r="W74" s="45">
        <v>482.016</v>
      </c>
      <c r="X74" s="45">
        <v>1237</v>
      </c>
      <c r="Y74" s="45">
        <v>2247</v>
      </c>
      <c r="Z74" s="45">
        <v>35400.125</v>
      </c>
      <c r="AA74" s="45">
        <v>51.076</v>
      </c>
      <c r="AB74" s="45">
        <v>7.563</v>
      </c>
      <c r="AC74" s="45">
        <v>32</v>
      </c>
      <c r="AD74" s="45">
        <v>96</v>
      </c>
      <c r="AE74" s="45">
        <v>243</v>
      </c>
      <c r="AF74" s="45">
        <v>10.637</v>
      </c>
      <c r="AG74" s="45">
        <v>2.446</v>
      </c>
      <c r="AH74" s="45">
        <v>1</v>
      </c>
      <c r="AI74" s="45">
        <v>5</v>
      </c>
      <c r="AJ74" s="45">
        <v>8</v>
      </c>
      <c r="AK74" s="45">
        <f t="shared" si="42"/>
        <v>3227</v>
      </c>
      <c r="AL74" s="45">
        <f t="shared" si="43"/>
        <v>38507.32</v>
      </c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24"/>
      <c r="AX74" s="24"/>
      <c r="AY74" s="24">
        <v>611</v>
      </c>
      <c r="AZ74" s="24">
        <v>32</v>
      </c>
      <c r="BA74" s="24"/>
      <c r="BB74" s="24"/>
      <c r="BC74" s="24"/>
      <c r="BD74" s="24"/>
      <c r="BE74" s="24"/>
      <c r="BF74" s="24"/>
      <c r="BG74" s="24">
        <v>2014</v>
      </c>
      <c r="BH74" s="24">
        <v>6</v>
      </c>
      <c r="BI74" s="24">
        <v>70</v>
      </c>
      <c r="BJ74" s="24">
        <v>13</v>
      </c>
      <c r="BK74" s="24"/>
      <c r="BL74" s="24"/>
      <c r="BM74" s="24"/>
      <c r="BN74" s="24"/>
      <c r="BO74" s="24"/>
      <c r="BP74" s="24"/>
      <c r="BQ74" s="24"/>
    </row>
    <row r="75" spans="1:69" s="26" customFormat="1" ht="21.75" customHeight="1">
      <c r="A75" s="8" t="s">
        <v>121</v>
      </c>
      <c r="B75" s="44">
        <f t="shared" si="39"/>
        <v>148017</v>
      </c>
      <c r="C75" s="44">
        <v>130227</v>
      </c>
      <c r="D75" s="44">
        <v>17551</v>
      </c>
      <c r="E75" s="44">
        <v>239</v>
      </c>
      <c r="F75" s="44">
        <v>127555</v>
      </c>
      <c r="G75" s="44">
        <v>11780.86</v>
      </c>
      <c r="H75" s="44"/>
      <c r="I75" s="44"/>
      <c r="J75" s="44">
        <f t="shared" si="41"/>
        <v>3369.71</v>
      </c>
      <c r="K75" s="45">
        <f t="shared" si="40"/>
        <v>1112.8799999999999</v>
      </c>
      <c r="L75" s="45">
        <v>913.53</v>
      </c>
      <c r="M75" s="45">
        <v>241.47</v>
      </c>
      <c r="N75" s="45">
        <v>199.35</v>
      </c>
      <c r="O75" s="45">
        <v>88.84</v>
      </c>
      <c r="P75" s="45">
        <v>819.8</v>
      </c>
      <c r="Q75" s="45">
        <v>382.83</v>
      </c>
      <c r="R75" s="45">
        <v>1477.41</v>
      </c>
      <c r="S75" s="45">
        <v>799.06</v>
      </c>
      <c r="T75" s="45">
        <v>6350.56</v>
      </c>
      <c r="U75" s="45">
        <v>3502.42</v>
      </c>
      <c r="V75" s="45">
        <v>2143.49</v>
      </c>
      <c r="W75" s="45">
        <v>1080.62</v>
      </c>
      <c r="X75" s="45">
        <v>1554.25</v>
      </c>
      <c r="Y75" s="45">
        <v>2895.9</v>
      </c>
      <c r="Z75" s="45">
        <v>51691.79</v>
      </c>
      <c r="AA75" s="45">
        <v>90.76</v>
      </c>
      <c r="AB75" s="45">
        <v>16.76</v>
      </c>
      <c r="AC75" s="45">
        <v>54.13</v>
      </c>
      <c r="AD75" s="45">
        <v>118.2</v>
      </c>
      <c r="AE75" s="45">
        <v>458.85</v>
      </c>
      <c r="AF75" s="45">
        <v>22.58</v>
      </c>
      <c r="AG75" s="45">
        <v>3.91</v>
      </c>
      <c r="AH75" s="45">
        <v>14.81</v>
      </c>
      <c r="AI75" s="45">
        <v>36.84</v>
      </c>
      <c r="AJ75" s="45">
        <v>108.88</v>
      </c>
      <c r="AK75" s="45">
        <f t="shared" si="42"/>
        <v>4528.35</v>
      </c>
      <c r="AL75" s="45">
        <f t="shared" si="43"/>
        <v>58610.08</v>
      </c>
      <c r="AM75" s="45">
        <v>5.06</v>
      </c>
      <c r="AN75" s="45">
        <v>14.68</v>
      </c>
      <c r="AO75" s="45">
        <v>5.83</v>
      </c>
      <c r="AP75" s="45">
        <v>29.62</v>
      </c>
      <c r="AQ75" s="45"/>
      <c r="AR75" s="45"/>
      <c r="AS75" s="45"/>
      <c r="AT75" s="45"/>
      <c r="AU75" s="45"/>
      <c r="AV75" s="45"/>
      <c r="AW75" s="24"/>
      <c r="AX75" s="24"/>
      <c r="AY75" s="24">
        <v>413</v>
      </c>
      <c r="AZ75" s="24">
        <v>5.86</v>
      </c>
      <c r="BA75" s="24"/>
      <c r="BB75" s="24"/>
      <c r="BC75" s="24"/>
      <c r="BD75" s="24"/>
      <c r="BE75" s="24"/>
      <c r="BF75" s="24"/>
      <c r="BG75" s="24">
        <v>522</v>
      </c>
      <c r="BH75" s="24">
        <v>2.63</v>
      </c>
      <c r="BI75" s="24">
        <v>147.49</v>
      </c>
      <c r="BJ75" s="24">
        <v>268.19</v>
      </c>
      <c r="BK75" s="24"/>
      <c r="BL75" s="24"/>
      <c r="BM75" s="24"/>
      <c r="BN75" s="24"/>
      <c r="BO75" s="24"/>
      <c r="BP75" s="24"/>
      <c r="BQ75" s="24"/>
    </row>
    <row r="76" spans="1:69" s="26" customFormat="1" ht="21.75" customHeight="1">
      <c r="A76" s="8" t="s">
        <v>80</v>
      </c>
      <c r="B76" s="44">
        <f t="shared" si="39"/>
        <v>290615</v>
      </c>
      <c r="C76" s="44">
        <v>251782</v>
      </c>
      <c r="D76" s="44">
        <v>38489</v>
      </c>
      <c r="E76" s="44">
        <v>344</v>
      </c>
      <c r="F76" s="44">
        <v>255996</v>
      </c>
      <c r="G76" s="44">
        <v>23474</v>
      </c>
      <c r="H76" s="44"/>
      <c r="I76" s="44"/>
      <c r="J76" s="44">
        <f t="shared" si="41"/>
        <v>5221</v>
      </c>
      <c r="K76" s="45">
        <f t="shared" si="40"/>
        <v>3380</v>
      </c>
      <c r="L76" s="45">
        <v>2287</v>
      </c>
      <c r="M76" s="45">
        <v>964</v>
      </c>
      <c r="N76" s="45">
        <v>1093</v>
      </c>
      <c r="O76" s="45">
        <v>904</v>
      </c>
      <c r="P76" s="45">
        <v>3688</v>
      </c>
      <c r="Q76" s="45">
        <v>1963</v>
      </c>
      <c r="R76" s="45">
        <v>8046</v>
      </c>
      <c r="S76" s="49">
        <v>5182</v>
      </c>
      <c r="T76" s="45">
        <v>74524</v>
      </c>
      <c r="U76" s="45">
        <v>68960</v>
      </c>
      <c r="V76" s="45">
        <v>1691</v>
      </c>
      <c r="W76" s="45">
        <v>637</v>
      </c>
      <c r="X76" s="45">
        <v>1461</v>
      </c>
      <c r="Y76" s="45">
        <v>2274</v>
      </c>
      <c r="Z76" s="45">
        <v>18085</v>
      </c>
      <c r="AA76" s="45">
        <v>122</v>
      </c>
      <c r="AB76" s="45">
        <v>17</v>
      </c>
      <c r="AC76" s="45">
        <v>107</v>
      </c>
      <c r="AD76" s="45">
        <v>240</v>
      </c>
      <c r="AE76" s="45">
        <v>210</v>
      </c>
      <c r="AF76" s="45">
        <v>28</v>
      </c>
      <c r="AG76" s="45">
        <v>7</v>
      </c>
      <c r="AH76" s="45">
        <v>13</v>
      </c>
      <c r="AI76" s="45">
        <v>34</v>
      </c>
      <c r="AJ76" s="45">
        <v>29</v>
      </c>
      <c r="AK76" s="45">
        <f t="shared" si="42"/>
        <v>10594</v>
      </c>
      <c r="AL76" s="45">
        <f t="shared" si="43"/>
        <v>92848</v>
      </c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24"/>
      <c r="AX76" s="24"/>
      <c r="AY76" s="24">
        <v>574</v>
      </c>
      <c r="AZ76" s="24">
        <v>18</v>
      </c>
      <c r="BA76" s="24"/>
      <c r="BB76" s="24"/>
      <c r="BC76" s="24"/>
      <c r="BD76" s="24"/>
      <c r="BE76" s="24"/>
      <c r="BF76" s="24"/>
      <c r="BG76" s="24">
        <v>3000</v>
      </c>
      <c r="BH76" s="24">
        <v>3</v>
      </c>
      <c r="BI76" s="24">
        <v>50</v>
      </c>
      <c r="BJ76" s="24">
        <v>350</v>
      </c>
      <c r="BK76" s="24"/>
      <c r="BL76" s="24"/>
      <c r="BM76" s="24">
        <v>2</v>
      </c>
      <c r="BN76" s="24">
        <v>1.8</v>
      </c>
      <c r="BO76" s="24">
        <v>30</v>
      </c>
      <c r="BP76" s="24">
        <v>1</v>
      </c>
      <c r="BQ76" s="24"/>
    </row>
    <row r="77" spans="1:69" s="26" customFormat="1" ht="21.75" customHeight="1">
      <c r="A77" s="8" t="s">
        <v>81</v>
      </c>
      <c r="B77" s="44">
        <f>C77+D77+E77</f>
        <v>249029</v>
      </c>
      <c r="C77" s="44">
        <v>209724</v>
      </c>
      <c r="D77" s="44">
        <v>38386</v>
      </c>
      <c r="E77" s="44">
        <v>919</v>
      </c>
      <c r="F77" s="44">
        <v>233066</v>
      </c>
      <c r="G77" s="44">
        <v>22942</v>
      </c>
      <c r="H77" s="44">
        <v>0</v>
      </c>
      <c r="I77" s="44">
        <v>0</v>
      </c>
      <c r="J77" s="44">
        <f t="shared" si="41"/>
        <v>2433</v>
      </c>
      <c r="K77" s="45">
        <f t="shared" si="40"/>
        <v>1033.8</v>
      </c>
      <c r="L77" s="45">
        <v>786.6</v>
      </c>
      <c r="M77" s="45">
        <v>2.5</v>
      </c>
      <c r="N77" s="45">
        <v>247.2</v>
      </c>
      <c r="O77" s="45">
        <v>6</v>
      </c>
      <c r="P77" s="45">
        <v>643.4</v>
      </c>
      <c r="Q77" s="45">
        <v>1.9</v>
      </c>
      <c r="R77" s="45">
        <v>1126.5</v>
      </c>
      <c r="S77" s="45">
        <v>0</v>
      </c>
      <c r="T77" s="45">
        <v>8605</v>
      </c>
      <c r="U77" s="45">
        <v>0</v>
      </c>
      <c r="V77" s="45">
        <v>1272.5</v>
      </c>
      <c r="W77" s="45">
        <v>336.3</v>
      </c>
      <c r="X77" s="45">
        <v>949.2</v>
      </c>
      <c r="Y77" s="45">
        <v>2056.4</v>
      </c>
      <c r="Z77" s="45">
        <v>28167.5</v>
      </c>
      <c r="AA77" s="45">
        <v>63.5</v>
      </c>
      <c r="AB77" s="45">
        <v>17.7</v>
      </c>
      <c r="AC77" s="45">
        <v>37.8</v>
      </c>
      <c r="AD77" s="45">
        <v>112.7</v>
      </c>
      <c r="AE77" s="45">
        <v>489</v>
      </c>
      <c r="AF77" s="45">
        <v>63.2</v>
      </c>
      <c r="AG77" s="45">
        <v>12.1</v>
      </c>
      <c r="AH77" s="45">
        <v>19.5</v>
      </c>
      <c r="AI77" s="45">
        <v>72.6</v>
      </c>
      <c r="AJ77" s="45">
        <v>116.7</v>
      </c>
      <c r="AK77" s="45">
        <f t="shared" si="42"/>
        <v>3368.2000000000003</v>
      </c>
      <c r="AL77" s="45">
        <f t="shared" si="43"/>
        <v>37378.2</v>
      </c>
      <c r="AM77" s="45">
        <v>1.125</v>
      </c>
      <c r="AN77" s="45">
        <v>0.685</v>
      </c>
      <c r="AO77" s="45">
        <v>0.011</v>
      </c>
      <c r="AP77" s="45">
        <v>5.5</v>
      </c>
      <c r="AQ77" s="45">
        <v>1.9</v>
      </c>
      <c r="AR77" s="45">
        <v>1.1</v>
      </c>
      <c r="AS77" s="45">
        <v>0.4</v>
      </c>
      <c r="AT77" s="45">
        <v>0</v>
      </c>
      <c r="AU77" s="45">
        <v>0</v>
      </c>
      <c r="AV77" s="45">
        <v>0</v>
      </c>
      <c r="AW77" s="24"/>
      <c r="AX77" s="24"/>
      <c r="AY77" s="24">
        <v>2195</v>
      </c>
      <c r="AZ77" s="24">
        <v>184.2</v>
      </c>
      <c r="BA77" s="24"/>
      <c r="BB77" s="24"/>
      <c r="BC77" s="24"/>
      <c r="BD77" s="24"/>
      <c r="BE77" s="24"/>
      <c r="BF77" s="24"/>
      <c r="BG77" s="24">
        <v>1100</v>
      </c>
      <c r="BH77" s="24">
        <v>1.1</v>
      </c>
      <c r="BI77" s="24">
        <v>127.268</v>
      </c>
      <c r="BJ77" s="24">
        <v>1118</v>
      </c>
      <c r="BK77" s="24">
        <v>8540</v>
      </c>
      <c r="BL77" s="24">
        <v>16.32</v>
      </c>
      <c r="BM77" s="24">
        <v>99.74</v>
      </c>
      <c r="BN77" s="24">
        <v>41.7</v>
      </c>
      <c r="BO77" s="24"/>
      <c r="BP77" s="24"/>
      <c r="BQ77" s="24"/>
    </row>
    <row r="78" spans="1:246" s="26" customFormat="1" ht="21.75" customHeight="1">
      <c r="A78" s="13" t="s">
        <v>82</v>
      </c>
      <c r="B78" s="51">
        <f t="shared" si="39"/>
        <v>120617</v>
      </c>
      <c r="C78" s="51">
        <v>106851</v>
      </c>
      <c r="D78" s="51">
        <v>12652</v>
      </c>
      <c r="E78" s="51">
        <v>1114</v>
      </c>
      <c r="F78" s="51">
        <v>112142</v>
      </c>
      <c r="G78" s="51">
        <v>10759.606</v>
      </c>
      <c r="H78" s="51"/>
      <c r="I78" s="51"/>
      <c r="J78" s="51">
        <f t="shared" si="41"/>
        <v>1705.836</v>
      </c>
      <c r="K78" s="52">
        <f t="shared" si="40"/>
        <v>941.412</v>
      </c>
      <c r="L78" s="52">
        <v>839.94</v>
      </c>
      <c r="M78" s="52"/>
      <c r="N78" s="52">
        <v>101.47200000000001</v>
      </c>
      <c r="O78" s="52"/>
      <c r="P78" s="52">
        <v>674.92</v>
      </c>
      <c r="Q78" s="52"/>
      <c r="R78" s="52">
        <v>1069.7</v>
      </c>
      <c r="S78" s="52"/>
      <c r="T78" s="52">
        <v>2100.696</v>
      </c>
      <c r="U78" s="52"/>
      <c r="V78" s="52">
        <v>457.8910000000001</v>
      </c>
      <c r="W78" s="52">
        <v>41.009</v>
      </c>
      <c r="X78" s="52">
        <v>731.1770000000001</v>
      </c>
      <c r="Y78" s="52">
        <v>1826.3400000000004</v>
      </c>
      <c r="Z78" s="52">
        <v>1392.883</v>
      </c>
      <c r="AA78" s="52">
        <v>296.25100000000003</v>
      </c>
      <c r="AB78" s="52">
        <v>32.345</v>
      </c>
      <c r="AC78" s="52">
        <v>229.47500000000002</v>
      </c>
      <c r="AD78" s="52">
        <v>626.688</v>
      </c>
      <c r="AE78" s="52">
        <v>609.772</v>
      </c>
      <c r="AF78" s="52">
        <v>10.281999999999998</v>
      </c>
      <c r="AG78" s="52">
        <v>2.0479999999999996</v>
      </c>
      <c r="AH78" s="52">
        <v>2.7030000000000003</v>
      </c>
      <c r="AI78" s="52">
        <v>10.279</v>
      </c>
      <c r="AJ78" s="52">
        <v>14.890999999999998</v>
      </c>
      <c r="AK78" s="52">
        <f t="shared" si="42"/>
        <v>3533.0070000000005</v>
      </c>
      <c r="AL78" s="52">
        <f t="shared" si="43"/>
        <v>4118.242</v>
      </c>
      <c r="AM78" s="52">
        <v>0</v>
      </c>
      <c r="AN78" s="52">
        <v>0</v>
      </c>
      <c r="AO78" s="52">
        <v>0</v>
      </c>
      <c r="AP78" s="52"/>
      <c r="AQ78" s="52">
        <v>3.7</v>
      </c>
      <c r="AR78" s="52">
        <v>3.6</v>
      </c>
      <c r="AS78" s="52">
        <v>1.4</v>
      </c>
      <c r="AT78" s="52"/>
      <c r="AU78" s="52"/>
      <c r="AV78" s="52"/>
      <c r="AW78" s="28">
        <v>5</v>
      </c>
      <c r="AX78" s="28"/>
      <c r="AY78" s="28">
        <v>3665</v>
      </c>
      <c r="AZ78" s="28">
        <v>54</v>
      </c>
      <c r="BA78" s="28"/>
      <c r="BB78" s="28"/>
      <c r="BC78" s="28"/>
      <c r="BD78" s="28"/>
      <c r="BE78" s="28"/>
      <c r="BF78" s="28"/>
      <c r="BG78" s="28">
        <v>2745</v>
      </c>
      <c r="BH78" s="28">
        <v>2102</v>
      </c>
      <c r="BI78" s="28">
        <v>217.238</v>
      </c>
      <c r="BJ78" s="28">
        <v>874</v>
      </c>
      <c r="BK78" s="28">
        <v>115140</v>
      </c>
      <c r="BL78" s="28">
        <v>396</v>
      </c>
      <c r="BM78" s="28">
        <v>10.535</v>
      </c>
      <c r="BN78" s="28">
        <v>2.553</v>
      </c>
      <c r="BO78" s="28">
        <v>3072</v>
      </c>
      <c r="BP78" s="28">
        <v>25</v>
      </c>
      <c r="BQ78" s="28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</row>
    <row r="79" spans="16:26" ht="16.5">
      <c r="P79" s="22"/>
      <c r="Q79" s="22"/>
      <c r="R79" s="22"/>
      <c r="S79" s="22"/>
      <c r="T79" s="22"/>
      <c r="X79" s="22"/>
      <c r="Y79" s="22"/>
      <c r="Z79" s="22"/>
    </row>
    <row r="80" spans="6:36" ht="16.5">
      <c r="F80" s="22"/>
      <c r="G80" s="22"/>
      <c r="H80" s="22"/>
      <c r="I80" s="22"/>
      <c r="AC80" s="22"/>
      <c r="AD80" s="22"/>
      <c r="AE80" s="22"/>
      <c r="AH80" s="22"/>
      <c r="AI80" s="22"/>
      <c r="AJ80" s="22"/>
    </row>
    <row r="81" spans="6:9" ht="16.5">
      <c r="F81" s="22"/>
      <c r="G81" s="22"/>
      <c r="H81" s="22"/>
      <c r="I81" s="22"/>
    </row>
  </sheetData>
  <sheetProtection/>
  <mergeCells count="97">
    <mergeCell ref="A2:A7"/>
    <mergeCell ref="B2:I2"/>
    <mergeCell ref="J2:J7"/>
    <mergeCell ref="K2:O2"/>
    <mergeCell ref="B3:B7"/>
    <mergeCell ref="C3:E3"/>
    <mergeCell ref="F3:F7"/>
    <mergeCell ref="G3:G7"/>
    <mergeCell ref="H3:H7"/>
    <mergeCell ref="I3:I7"/>
    <mergeCell ref="AW2:BB2"/>
    <mergeCell ref="BC2:BJ2"/>
    <mergeCell ref="BK2:BQ2"/>
    <mergeCell ref="P2:U2"/>
    <mergeCell ref="V2:Z2"/>
    <mergeCell ref="AA2:AE2"/>
    <mergeCell ref="AF2:AL2"/>
    <mergeCell ref="AM2:AP2"/>
    <mergeCell ref="AQ2:AV2"/>
    <mergeCell ref="K3:O3"/>
    <mergeCell ref="P3:U3"/>
    <mergeCell ref="V3:Z3"/>
    <mergeCell ref="K4:O4"/>
    <mergeCell ref="P4:U4"/>
    <mergeCell ref="V4:Z4"/>
    <mergeCell ref="P5:P7"/>
    <mergeCell ref="AM3:AP3"/>
    <mergeCell ref="AQ3:AS3"/>
    <mergeCell ref="AA4:AE4"/>
    <mergeCell ref="AF4:AJ4"/>
    <mergeCell ref="AM4:AM7"/>
    <mergeCell ref="AN4:AN7"/>
    <mergeCell ref="AO4:AO7"/>
    <mergeCell ref="AP4:AP7"/>
    <mergeCell ref="AQ4:AQ7"/>
    <mergeCell ref="BK3:BO3"/>
    <mergeCell ref="BP3:BP7"/>
    <mergeCell ref="BQ3:BQ7"/>
    <mergeCell ref="AU4:AU7"/>
    <mergeCell ref="AV4:AV7"/>
    <mergeCell ref="AW4:AW7"/>
    <mergeCell ref="AX4:AX7"/>
    <mergeCell ref="BB4:BB7"/>
    <mergeCell ref="BC4:BC7"/>
    <mergeCell ref="BD4:BD7"/>
    <mergeCell ref="C4:C7"/>
    <mergeCell ref="D4:D7"/>
    <mergeCell ref="E4:E7"/>
    <mergeCell ref="AT3:AV3"/>
    <mergeCell ref="AW3:BB3"/>
    <mergeCell ref="BC3:BJ3"/>
    <mergeCell ref="AA3:AE3"/>
    <mergeCell ref="AF3:AJ3"/>
    <mergeCell ref="AK3:AK7"/>
    <mergeCell ref="AL3:AL7"/>
    <mergeCell ref="AR4:AR7"/>
    <mergeCell ref="AS4:AS7"/>
    <mergeCell ref="AT4:AT7"/>
    <mergeCell ref="AY4:AY7"/>
    <mergeCell ref="AZ4:AZ7"/>
    <mergeCell ref="BA4:BA7"/>
    <mergeCell ref="BE4:BE7"/>
    <mergeCell ref="BF4:BF7"/>
    <mergeCell ref="BG4:BG7"/>
    <mergeCell ref="BH4:BH7"/>
    <mergeCell ref="BI4:BI7"/>
    <mergeCell ref="BJ4:BJ7"/>
    <mergeCell ref="BK4:BK7"/>
    <mergeCell ref="BL4:BL7"/>
    <mergeCell ref="BM4:BM7"/>
    <mergeCell ref="BN4:BN7"/>
    <mergeCell ref="BO4:BO7"/>
    <mergeCell ref="K5:K7"/>
    <mergeCell ref="L5:L7"/>
    <mergeCell ref="M5:M7"/>
    <mergeCell ref="N5:N7"/>
    <mergeCell ref="O5:O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I5:AI7"/>
    <mergeCell ref="AJ5:AJ7"/>
    <mergeCell ref="AC5:AC7"/>
    <mergeCell ref="AD5:AD7"/>
    <mergeCell ref="AE5:AE7"/>
    <mergeCell ref="AF5:AF7"/>
    <mergeCell ref="AG5:AG7"/>
    <mergeCell ref="AH5:AH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81"/>
  <sheetViews>
    <sheetView zoomScalePageLayoutView="0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3" sqref="H13"/>
    </sheetView>
  </sheetViews>
  <sheetFormatPr defaultColWidth="8" defaultRowHeight="18"/>
  <cols>
    <col min="1" max="1" width="21.16015625" style="4" customWidth="1"/>
    <col min="2" max="3" width="10.41015625" style="4" bestFit="1" customWidth="1"/>
    <col min="4" max="4" width="9.41015625" style="4" bestFit="1" customWidth="1"/>
    <col min="5" max="5" width="7.83203125" style="4" customWidth="1"/>
    <col min="6" max="6" width="11.5" style="4" customWidth="1"/>
    <col min="7" max="7" width="9.83203125" style="4" customWidth="1"/>
    <col min="8" max="8" width="10.16015625" style="4" customWidth="1"/>
    <col min="9" max="9" width="9.41015625" style="4" customWidth="1"/>
    <col min="10" max="11" width="8.58203125" style="4" customWidth="1"/>
    <col min="12" max="12" width="8.66015625" style="4" customWidth="1"/>
    <col min="13" max="13" width="8.91015625" style="4" customWidth="1"/>
    <col min="14" max="15" width="8.41015625" style="4" customWidth="1"/>
    <col min="16" max="16" width="9" style="4" customWidth="1"/>
    <col min="17" max="17" width="9.66015625" style="4" customWidth="1"/>
    <col min="18" max="18" width="8.66015625" style="4" customWidth="1"/>
    <col min="19" max="19" width="9.33203125" style="4" customWidth="1"/>
    <col min="20" max="20" width="9.58203125" style="4" customWidth="1"/>
    <col min="21" max="21" width="9.5" style="4" customWidth="1"/>
    <col min="22" max="22" width="8.58203125" style="4" customWidth="1"/>
    <col min="23" max="23" width="8.41015625" style="4" customWidth="1"/>
    <col min="24" max="24" width="9.41015625" style="4" customWidth="1"/>
    <col min="25" max="25" width="9.58203125" style="4" customWidth="1"/>
    <col min="26" max="26" width="10.91015625" style="4" customWidth="1"/>
    <col min="27" max="27" width="8.33203125" style="4" customWidth="1"/>
    <col min="28" max="28" width="9.5" style="4" customWidth="1"/>
    <col min="29" max="29" width="9.33203125" style="4" customWidth="1"/>
    <col min="30" max="30" width="10.08203125" style="4" customWidth="1"/>
    <col min="31" max="31" width="9" style="4" customWidth="1"/>
    <col min="32" max="32" width="7.66015625" style="4" customWidth="1"/>
    <col min="33" max="33" width="8.16015625" style="4" customWidth="1"/>
    <col min="34" max="34" width="7.66015625" style="4" customWidth="1"/>
    <col min="35" max="35" width="8.5" style="4" customWidth="1"/>
    <col min="36" max="36" width="7.5" style="4" customWidth="1"/>
    <col min="37" max="37" width="8.83203125" style="4" customWidth="1"/>
    <col min="38" max="38" width="10.33203125" style="4" customWidth="1"/>
    <col min="39" max="39" width="7.66015625" style="4" customWidth="1"/>
    <col min="40" max="40" width="8.16015625" style="4" customWidth="1"/>
    <col min="41" max="41" width="8.58203125" style="4" customWidth="1"/>
    <col min="42" max="42" width="11.08203125" style="4" customWidth="1"/>
    <col min="43" max="43" width="9.41015625" style="4" customWidth="1"/>
    <col min="44" max="44" width="7.58203125" style="4" customWidth="1"/>
    <col min="45" max="45" width="7.83203125" style="4" customWidth="1"/>
    <col min="46" max="46" width="7.5" style="4" customWidth="1"/>
    <col min="47" max="47" width="7.58203125" style="4" customWidth="1"/>
    <col min="48" max="48" width="9.08203125" style="4" customWidth="1"/>
    <col min="49" max="50" width="9.58203125" style="4" hidden="1" customWidth="1"/>
    <col min="51" max="54" width="9.08203125" style="4" hidden="1" customWidth="1"/>
    <col min="55" max="55" width="7.83203125" style="4" hidden="1" customWidth="1"/>
    <col min="56" max="56" width="6.91015625" style="4" hidden="1" customWidth="1"/>
    <col min="57" max="57" width="7.5" style="4" hidden="1" customWidth="1"/>
    <col min="58" max="58" width="7.08203125" style="4" hidden="1" customWidth="1"/>
    <col min="59" max="59" width="8.16015625" style="4" hidden="1" customWidth="1"/>
    <col min="60" max="60" width="7.33203125" style="4" hidden="1" customWidth="1"/>
    <col min="61" max="61" width="8.66015625" style="4" hidden="1" customWidth="1"/>
    <col min="62" max="62" width="7.5" style="4" hidden="1" customWidth="1"/>
    <col min="63" max="63" width="7.83203125" style="4" hidden="1" customWidth="1"/>
    <col min="64" max="65" width="7.08203125" style="4" hidden="1" customWidth="1"/>
    <col min="66" max="66" width="7" style="4" hidden="1" customWidth="1"/>
    <col min="67" max="67" width="8.58203125" style="4" hidden="1" customWidth="1"/>
    <col min="68" max="68" width="8.91015625" style="4" hidden="1" customWidth="1"/>
    <col min="69" max="69" width="9.16015625" style="4" hidden="1" customWidth="1"/>
    <col min="70" max="16384" width="8" style="4" customWidth="1"/>
  </cols>
  <sheetData>
    <row r="1" ht="16.5" customHeight="1">
      <c r="A1" s="14"/>
    </row>
    <row r="2" spans="1:69" ht="29.25" customHeight="1">
      <c r="A2" s="73"/>
      <c r="B2" s="68" t="s">
        <v>21</v>
      </c>
      <c r="C2" s="69"/>
      <c r="D2" s="69"/>
      <c r="E2" s="69"/>
      <c r="F2" s="69"/>
      <c r="G2" s="69"/>
      <c r="H2" s="69"/>
      <c r="I2" s="70"/>
      <c r="J2" s="76" t="s">
        <v>22</v>
      </c>
      <c r="K2" s="68" t="s">
        <v>9</v>
      </c>
      <c r="L2" s="93"/>
      <c r="M2" s="93"/>
      <c r="N2" s="93"/>
      <c r="O2" s="94"/>
      <c r="P2" s="68" t="s">
        <v>9</v>
      </c>
      <c r="Q2" s="93"/>
      <c r="R2" s="93"/>
      <c r="S2" s="93"/>
      <c r="T2" s="93"/>
      <c r="U2" s="94"/>
      <c r="V2" s="68" t="s">
        <v>9</v>
      </c>
      <c r="W2" s="93"/>
      <c r="X2" s="93"/>
      <c r="Y2" s="93"/>
      <c r="Z2" s="94"/>
      <c r="AA2" s="68" t="s">
        <v>9</v>
      </c>
      <c r="AB2" s="93"/>
      <c r="AC2" s="93"/>
      <c r="AD2" s="93"/>
      <c r="AE2" s="94"/>
      <c r="AF2" s="68" t="s">
        <v>9</v>
      </c>
      <c r="AG2" s="93"/>
      <c r="AH2" s="93"/>
      <c r="AI2" s="93"/>
      <c r="AJ2" s="93"/>
      <c r="AK2" s="93"/>
      <c r="AL2" s="94"/>
      <c r="AM2" s="68" t="s">
        <v>90</v>
      </c>
      <c r="AN2" s="69"/>
      <c r="AO2" s="69"/>
      <c r="AP2" s="70"/>
      <c r="AQ2" s="68" t="s">
        <v>90</v>
      </c>
      <c r="AR2" s="69"/>
      <c r="AS2" s="69"/>
      <c r="AT2" s="69"/>
      <c r="AU2" s="69"/>
      <c r="AV2" s="70"/>
      <c r="AW2" s="68" t="s">
        <v>91</v>
      </c>
      <c r="AX2" s="69"/>
      <c r="AY2" s="69"/>
      <c r="AZ2" s="69"/>
      <c r="BA2" s="69"/>
      <c r="BB2" s="70"/>
      <c r="BC2" s="68" t="s">
        <v>91</v>
      </c>
      <c r="BD2" s="69"/>
      <c r="BE2" s="69"/>
      <c r="BF2" s="69"/>
      <c r="BG2" s="69"/>
      <c r="BH2" s="69"/>
      <c r="BI2" s="69"/>
      <c r="BJ2" s="70"/>
      <c r="BK2" s="68" t="s">
        <v>91</v>
      </c>
      <c r="BL2" s="69"/>
      <c r="BM2" s="69"/>
      <c r="BN2" s="69"/>
      <c r="BO2" s="69"/>
      <c r="BP2" s="69"/>
      <c r="BQ2" s="70"/>
    </row>
    <row r="3" spans="1:69" ht="17.25" customHeight="1">
      <c r="A3" s="89"/>
      <c r="B3" s="79" t="s">
        <v>22</v>
      </c>
      <c r="C3" s="82" t="s">
        <v>0</v>
      </c>
      <c r="D3" s="83"/>
      <c r="E3" s="84"/>
      <c r="F3" s="79" t="s">
        <v>92</v>
      </c>
      <c r="G3" s="79" t="s">
        <v>93</v>
      </c>
      <c r="H3" s="87" t="s">
        <v>117</v>
      </c>
      <c r="I3" s="87" t="s">
        <v>118</v>
      </c>
      <c r="J3" s="91"/>
      <c r="K3" s="59" t="s">
        <v>83</v>
      </c>
      <c r="L3" s="60"/>
      <c r="M3" s="60"/>
      <c r="N3" s="60"/>
      <c r="O3" s="61"/>
      <c r="P3" s="59" t="s">
        <v>83</v>
      </c>
      <c r="Q3" s="60"/>
      <c r="R3" s="60"/>
      <c r="S3" s="60"/>
      <c r="T3" s="60"/>
      <c r="U3" s="61"/>
      <c r="V3" s="59" t="s">
        <v>84</v>
      </c>
      <c r="W3" s="60"/>
      <c r="X3" s="60"/>
      <c r="Y3" s="60"/>
      <c r="Z3" s="61"/>
      <c r="AA3" s="59" t="s">
        <v>19</v>
      </c>
      <c r="AB3" s="60"/>
      <c r="AC3" s="60"/>
      <c r="AD3" s="60"/>
      <c r="AE3" s="61"/>
      <c r="AF3" s="59" t="s">
        <v>94</v>
      </c>
      <c r="AG3" s="60"/>
      <c r="AH3" s="60"/>
      <c r="AI3" s="60"/>
      <c r="AJ3" s="61"/>
      <c r="AK3" s="53" t="s">
        <v>17</v>
      </c>
      <c r="AL3" s="53" t="s">
        <v>95</v>
      </c>
      <c r="AM3" s="59" t="s">
        <v>96</v>
      </c>
      <c r="AN3" s="60"/>
      <c r="AO3" s="60"/>
      <c r="AP3" s="61"/>
      <c r="AQ3" s="65" t="s">
        <v>97</v>
      </c>
      <c r="AR3" s="66"/>
      <c r="AS3" s="67"/>
      <c r="AT3" s="59" t="s">
        <v>98</v>
      </c>
      <c r="AU3" s="60"/>
      <c r="AV3" s="61"/>
      <c r="AW3" s="62" t="s">
        <v>0</v>
      </c>
      <c r="AX3" s="63"/>
      <c r="AY3" s="63"/>
      <c r="AZ3" s="63"/>
      <c r="BA3" s="63"/>
      <c r="BB3" s="64"/>
      <c r="BC3" s="65" t="s">
        <v>0</v>
      </c>
      <c r="BD3" s="66"/>
      <c r="BE3" s="66"/>
      <c r="BF3" s="66"/>
      <c r="BG3" s="66"/>
      <c r="BH3" s="66"/>
      <c r="BI3" s="66"/>
      <c r="BJ3" s="67"/>
      <c r="BK3" s="65" t="s">
        <v>0</v>
      </c>
      <c r="BL3" s="66"/>
      <c r="BM3" s="66"/>
      <c r="BN3" s="66"/>
      <c r="BO3" s="67"/>
      <c r="BP3" s="53" t="s">
        <v>99</v>
      </c>
      <c r="BQ3" s="53" t="s">
        <v>100</v>
      </c>
    </row>
    <row r="4" spans="1:69" ht="16.5" customHeight="1">
      <c r="A4" s="89"/>
      <c r="B4" s="95"/>
      <c r="C4" s="53" t="s">
        <v>23</v>
      </c>
      <c r="D4" s="53" t="s">
        <v>101</v>
      </c>
      <c r="E4" s="53" t="s">
        <v>11</v>
      </c>
      <c r="F4" s="97"/>
      <c r="G4" s="95"/>
      <c r="H4" s="79"/>
      <c r="I4" s="79"/>
      <c r="J4" s="91"/>
      <c r="K4" s="65" t="s">
        <v>0</v>
      </c>
      <c r="L4" s="66"/>
      <c r="M4" s="66"/>
      <c r="N4" s="66"/>
      <c r="O4" s="67"/>
      <c r="P4" s="65" t="s">
        <v>0</v>
      </c>
      <c r="Q4" s="66"/>
      <c r="R4" s="66"/>
      <c r="S4" s="66"/>
      <c r="T4" s="66"/>
      <c r="U4" s="67"/>
      <c r="V4" s="65" t="s">
        <v>0</v>
      </c>
      <c r="W4" s="66"/>
      <c r="X4" s="66"/>
      <c r="Y4" s="66"/>
      <c r="Z4" s="67"/>
      <c r="AA4" s="65" t="s">
        <v>0</v>
      </c>
      <c r="AB4" s="66"/>
      <c r="AC4" s="66"/>
      <c r="AD4" s="66"/>
      <c r="AE4" s="67"/>
      <c r="AF4" s="65" t="s">
        <v>0</v>
      </c>
      <c r="AG4" s="66"/>
      <c r="AH4" s="66"/>
      <c r="AI4" s="66"/>
      <c r="AJ4" s="67"/>
      <c r="AK4" s="99"/>
      <c r="AL4" s="99"/>
      <c r="AM4" s="56" t="s">
        <v>102</v>
      </c>
      <c r="AN4" s="56" t="s">
        <v>16</v>
      </c>
      <c r="AO4" s="56" t="s">
        <v>17</v>
      </c>
      <c r="AP4" s="56" t="s">
        <v>95</v>
      </c>
      <c r="AQ4" s="56" t="s">
        <v>102</v>
      </c>
      <c r="AR4" s="56" t="s">
        <v>16</v>
      </c>
      <c r="AS4" s="56" t="s">
        <v>17</v>
      </c>
      <c r="AT4" s="56" t="s">
        <v>102</v>
      </c>
      <c r="AU4" s="56" t="s">
        <v>16</v>
      </c>
      <c r="AV4" s="56" t="s">
        <v>17</v>
      </c>
      <c r="AW4" s="56" t="s">
        <v>103</v>
      </c>
      <c r="AX4" s="56" t="s">
        <v>17</v>
      </c>
      <c r="AY4" s="56" t="s">
        <v>104</v>
      </c>
      <c r="AZ4" s="56" t="s">
        <v>17</v>
      </c>
      <c r="BA4" s="56" t="s">
        <v>13</v>
      </c>
      <c r="BB4" s="56" t="s">
        <v>17</v>
      </c>
      <c r="BC4" s="56" t="s">
        <v>105</v>
      </c>
      <c r="BD4" s="56" t="s">
        <v>17</v>
      </c>
      <c r="BE4" s="56" t="s">
        <v>15</v>
      </c>
      <c r="BF4" s="56" t="s">
        <v>17</v>
      </c>
      <c r="BG4" s="56" t="s">
        <v>10</v>
      </c>
      <c r="BH4" s="56" t="s">
        <v>17</v>
      </c>
      <c r="BI4" s="56" t="s">
        <v>106</v>
      </c>
      <c r="BJ4" s="56" t="s">
        <v>17</v>
      </c>
      <c r="BK4" s="56" t="s">
        <v>107</v>
      </c>
      <c r="BL4" s="56" t="s">
        <v>17</v>
      </c>
      <c r="BM4" s="56" t="s">
        <v>108</v>
      </c>
      <c r="BN4" s="56" t="s">
        <v>17</v>
      </c>
      <c r="BO4" s="56" t="s">
        <v>1</v>
      </c>
      <c r="BP4" s="99"/>
      <c r="BQ4" s="99"/>
    </row>
    <row r="5" spans="1:69" ht="16.5" customHeight="1">
      <c r="A5" s="89"/>
      <c r="B5" s="95"/>
      <c r="C5" s="99"/>
      <c r="D5" s="99"/>
      <c r="E5" s="99"/>
      <c r="F5" s="97"/>
      <c r="G5" s="95"/>
      <c r="H5" s="79"/>
      <c r="I5" s="79"/>
      <c r="J5" s="91"/>
      <c r="K5" s="53" t="s">
        <v>102</v>
      </c>
      <c r="L5" s="53" t="s">
        <v>109</v>
      </c>
      <c r="M5" s="53" t="s">
        <v>110</v>
      </c>
      <c r="N5" s="53" t="s">
        <v>111</v>
      </c>
      <c r="O5" s="53" t="s">
        <v>110</v>
      </c>
      <c r="P5" s="53" t="s">
        <v>16</v>
      </c>
      <c r="Q5" s="53" t="s">
        <v>110</v>
      </c>
      <c r="R5" s="53" t="s">
        <v>17</v>
      </c>
      <c r="S5" s="53" t="s">
        <v>110</v>
      </c>
      <c r="T5" s="53" t="s">
        <v>95</v>
      </c>
      <c r="U5" s="53" t="s">
        <v>110</v>
      </c>
      <c r="V5" s="53" t="s">
        <v>102</v>
      </c>
      <c r="W5" s="53" t="s">
        <v>112</v>
      </c>
      <c r="X5" s="53" t="s">
        <v>16</v>
      </c>
      <c r="Y5" s="53" t="s">
        <v>17</v>
      </c>
      <c r="Z5" s="53" t="s">
        <v>95</v>
      </c>
      <c r="AA5" s="53" t="s">
        <v>102</v>
      </c>
      <c r="AB5" s="53" t="s">
        <v>113</v>
      </c>
      <c r="AC5" s="53" t="s">
        <v>16</v>
      </c>
      <c r="AD5" s="53" t="s">
        <v>17</v>
      </c>
      <c r="AE5" s="53" t="s">
        <v>95</v>
      </c>
      <c r="AF5" s="53" t="s">
        <v>102</v>
      </c>
      <c r="AG5" s="53" t="s">
        <v>114</v>
      </c>
      <c r="AH5" s="53" t="s">
        <v>16</v>
      </c>
      <c r="AI5" s="53" t="s">
        <v>17</v>
      </c>
      <c r="AJ5" s="53" t="s">
        <v>95</v>
      </c>
      <c r="AK5" s="99"/>
      <c r="AL5" s="99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99"/>
      <c r="BQ5" s="99"/>
    </row>
    <row r="6" spans="1:69" ht="16.5" customHeight="1">
      <c r="A6" s="89"/>
      <c r="B6" s="95"/>
      <c r="C6" s="99"/>
      <c r="D6" s="99"/>
      <c r="E6" s="99"/>
      <c r="F6" s="97"/>
      <c r="G6" s="95"/>
      <c r="H6" s="79"/>
      <c r="I6" s="79"/>
      <c r="J6" s="91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99"/>
      <c r="BQ6" s="99"/>
    </row>
    <row r="7" spans="1:69" ht="24" customHeight="1">
      <c r="A7" s="90"/>
      <c r="B7" s="96"/>
      <c r="C7" s="100"/>
      <c r="D7" s="100"/>
      <c r="E7" s="100"/>
      <c r="F7" s="98"/>
      <c r="G7" s="96"/>
      <c r="H7" s="88"/>
      <c r="I7" s="88"/>
      <c r="J7" s="92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0"/>
      <c r="BQ7" s="100"/>
    </row>
    <row r="8" spans="1:69" s="20" customFormat="1" ht="21" customHeight="1">
      <c r="A8" s="15" t="s">
        <v>18</v>
      </c>
      <c r="B8" s="16" t="s">
        <v>2</v>
      </c>
      <c r="C8" s="17" t="s">
        <v>2</v>
      </c>
      <c r="D8" s="17" t="s">
        <v>2</v>
      </c>
      <c r="E8" s="19" t="s">
        <v>2</v>
      </c>
      <c r="F8" s="17" t="s">
        <v>2</v>
      </c>
      <c r="G8" s="18" t="s">
        <v>24</v>
      </c>
      <c r="H8" s="17" t="s">
        <v>2</v>
      </c>
      <c r="I8" s="18" t="s">
        <v>24</v>
      </c>
      <c r="J8" s="16" t="s">
        <v>3</v>
      </c>
      <c r="K8" s="16" t="s">
        <v>3</v>
      </c>
      <c r="L8" s="16" t="s">
        <v>3</v>
      </c>
      <c r="M8" s="16" t="s">
        <v>3</v>
      </c>
      <c r="N8" s="16" t="s">
        <v>3</v>
      </c>
      <c r="O8" s="17" t="s">
        <v>3</v>
      </c>
      <c r="P8" s="16" t="s">
        <v>3</v>
      </c>
      <c r="Q8" s="16" t="s">
        <v>3</v>
      </c>
      <c r="R8" s="17" t="s">
        <v>24</v>
      </c>
      <c r="S8" s="17" t="s">
        <v>24</v>
      </c>
      <c r="T8" s="17" t="s">
        <v>85</v>
      </c>
      <c r="U8" s="17" t="s">
        <v>85</v>
      </c>
      <c r="V8" s="16" t="s">
        <v>3</v>
      </c>
      <c r="W8" s="16" t="s">
        <v>3</v>
      </c>
      <c r="X8" s="16" t="s">
        <v>3</v>
      </c>
      <c r="Y8" s="17" t="s">
        <v>24</v>
      </c>
      <c r="Z8" s="17" t="s">
        <v>85</v>
      </c>
      <c r="AA8" s="16" t="s">
        <v>3</v>
      </c>
      <c r="AB8" s="16" t="s">
        <v>3</v>
      </c>
      <c r="AC8" s="16" t="s">
        <v>3</v>
      </c>
      <c r="AD8" s="17" t="s">
        <v>24</v>
      </c>
      <c r="AE8" s="17" t="s">
        <v>85</v>
      </c>
      <c r="AF8" s="16" t="s">
        <v>3</v>
      </c>
      <c r="AG8" s="16" t="s">
        <v>3</v>
      </c>
      <c r="AH8" s="16" t="s">
        <v>3</v>
      </c>
      <c r="AI8" s="17" t="s">
        <v>24</v>
      </c>
      <c r="AJ8" s="17" t="s">
        <v>85</v>
      </c>
      <c r="AK8" s="17" t="s">
        <v>24</v>
      </c>
      <c r="AL8" s="17" t="s">
        <v>85</v>
      </c>
      <c r="AM8" s="16" t="s">
        <v>3</v>
      </c>
      <c r="AN8" s="16" t="s">
        <v>3</v>
      </c>
      <c r="AO8" s="17" t="s">
        <v>24</v>
      </c>
      <c r="AP8" s="17" t="s">
        <v>85</v>
      </c>
      <c r="AQ8" s="16" t="s">
        <v>3</v>
      </c>
      <c r="AR8" s="16" t="s">
        <v>3</v>
      </c>
      <c r="AS8" s="17" t="s">
        <v>14</v>
      </c>
      <c r="AT8" s="16" t="s">
        <v>20</v>
      </c>
      <c r="AU8" s="16" t="s">
        <v>2</v>
      </c>
      <c r="AV8" s="17" t="s">
        <v>14</v>
      </c>
      <c r="AW8" s="16" t="s">
        <v>2</v>
      </c>
      <c r="AX8" s="17" t="s">
        <v>14</v>
      </c>
      <c r="AY8" s="17" t="s">
        <v>2</v>
      </c>
      <c r="AZ8" s="17" t="s">
        <v>14</v>
      </c>
      <c r="BA8" s="16" t="s">
        <v>2</v>
      </c>
      <c r="BB8" s="17" t="s">
        <v>14</v>
      </c>
      <c r="BC8" s="17" t="s">
        <v>2</v>
      </c>
      <c r="BD8" s="17" t="s">
        <v>14</v>
      </c>
      <c r="BE8" s="16" t="s">
        <v>2</v>
      </c>
      <c r="BF8" s="17" t="s">
        <v>14</v>
      </c>
      <c r="BG8" s="17" t="s">
        <v>20</v>
      </c>
      <c r="BH8" s="17" t="s">
        <v>14</v>
      </c>
      <c r="BI8" s="17" t="s">
        <v>3</v>
      </c>
      <c r="BJ8" s="17" t="s">
        <v>14</v>
      </c>
      <c r="BK8" s="17" t="s">
        <v>2</v>
      </c>
      <c r="BL8" s="17" t="s">
        <v>12</v>
      </c>
      <c r="BM8" s="17" t="s">
        <v>8</v>
      </c>
      <c r="BN8" s="17" t="s">
        <v>12</v>
      </c>
      <c r="BO8" s="17" t="s">
        <v>115</v>
      </c>
      <c r="BP8" s="17" t="s">
        <v>24</v>
      </c>
      <c r="BQ8" s="17" t="s">
        <v>24</v>
      </c>
    </row>
    <row r="9" spans="1:69" s="3" customFormat="1" ht="21.75" customHeight="1">
      <c r="A9" s="29" t="s">
        <v>89</v>
      </c>
      <c r="B9" s="43">
        <f aca="true" t="shared" si="0" ref="B9:AV9">B10+B22+B37+B52+B58+B65</f>
        <v>28312082.935168028</v>
      </c>
      <c r="C9" s="43">
        <f t="shared" si="0"/>
        <v>23947247.104186416</v>
      </c>
      <c r="D9" s="43">
        <f t="shared" si="0"/>
        <v>4297221.830981614</v>
      </c>
      <c r="E9" s="43">
        <f t="shared" si="0"/>
        <v>67614</v>
      </c>
      <c r="F9" s="43">
        <f t="shared" si="0"/>
        <v>27779778.799812995</v>
      </c>
      <c r="G9" s="43">
        <f t="shared" si="0"/>
        <v>2143992.2996798134</v>
      </c>
      <c r="H9" s="43">
        <f t="shared" si="0"/>
        <v>1577709.0468119478</v>
      </c>
      <c r="I9" s="43">
        <f t="shared" si="0"/>
        <v>11836.7326078</v>
      </c>
      <c r="J9" s="43">
        <f t="shared" si="0"/>
        <v>341892.22961204656</v>
      </c>
      <c r="K9" s="43">
        <f t="shared" si="0"/>
        <v>259091.53483218406</v>
      </c>
      <c r="L9" s="43">
        <f t="shared" si="0"/>
        <v>200169.03051478142</v>
      </c>
      <c r="M9" s="43">
        <f t="shared" si="0"/>
        <v>48871.99303338204</v>
      </c>
      <c r="N9" s="43">
        <f t="shared" si="0"/>
        <v>58722.50431740263</v>
      </c>
      <c r="O9" s="43">
        <f t="shared" si="0"/>
        <v>22525.30481503564</v>
      </c>
      <c r="P9" s="43">
        <f t="shared" si="0"/>
        <v>227876.64119132728</v>
      </c>
      <c r="Q9" s="43">
        <f t="shared" si="0"/>
        <v>74752.88460592362</v>
      </c>
      <c r="R9" s="43">
        <f t="shared" si="0"/>
        <v>414655.28439088655</v>
      </c>
      <c r="S9" s="43">
        <f t="shared" si="0"/>
        <v>161975.44854248222</v>
      </c>
      <c r="T9" s="43">
        <f t="shared" si="0"/>
        <v>3085700.2100918023</v>
      </c>
      <c r="U9" s="43">
        <f t="shared" si="0"/>
        <v>1854437.79385</v>
      </c>
      <c r="V9" s="43">
        <f t="shared" si="0"/>
        <v>69153.47700008684</v>
      </c>
      <c r="W9" s="43">
        <f t="shared" si="0"/>
        <v>28751.682075147597</v>
      </c>
      <c r="X9" s="43">
        <f t="shared" si="0"/>
        <v>48242.537778945945</v>
      </c>
      <c r="Y9" s="43">
        <f t="shared" si="0"/>
        <v>96763.83099495791</v>
      </c>
      <c r="Z9" s="43">
        <f t="shared" si="0"/>
        <v>2117553.576922887</v>
      </c>
      <c r="AA9" s="43">
        <f t="shared" si="0"/>
        <v>12972.547498043754</v>
      </c>
      <c r="AB9" s="43">
        <f t="shared" si="0"/>
        <v>2013.0121233102377</v>
      </c>
      <c r="AC9" s="43">
        <f t="shared" si="0"/>
        <v>9476.605071553973</v>
      </c>
      <c r="AD9" s="43">
        <f t="shared" si="0"/>
        <v>26472.247819541168</v>
      </c>
      <c r="AE9" s="43">
        <f t="shared" si="0"/>
        <v>49574.78258001079</v>
      </c>
      <c r="AF9" s="43">
        <f t="shared" si="0"/>
        <v>674.6702817318517</v>
      </c>
      <c r="AG9" s="43">
        <f t="shared" si="0"/>
        <v>193.85657395635906</v>
      </c>
      <c r="AH9" s="43">
        <f t="shared" si="0"/>
        <v>312.3748620059471</v>
      </c>
      <c r="AI9" s="43">
        <f t="shared" si="0"/>
        <v>1182.5345160178413</v>
      </c>
      <c r="AJ9" s="43">
        <f t="shared" si="0"/>
        <v>2445.212123590998</v>
      </c>
      <c r="AK9" s="43">
        <f t="shared" si="0"/>
        <v>539073.8977214035</v>
      </c>
      <c r="AL9" s="43">
        <f t="shared" si="0"/>
        <v>5255273.78171829</v>
      </c>
      <c r="AM9" s="43">
        <f t="shared" si="0"/>
        <v>20933.720637820512</v>
      </c>
      <c r="AN9" s="43">
        <f t="shared" si="0"/>
        <v>15291.159707258861</v>
      </c>
      <c r="AO9" s="43">
        <f t="shared" si="0"/>
        <v>11483.31858256992</v>
      </c>
      <c r="AP9" s="43">
        <f t="shared" si="0"/>
        <v>510788.93064435537</v>
      </c>
      <c r="AQ9" s="43">
        <f t="shared" si="0"/>
        <v>668778.5072284548</v>
      </c>
      <c r="AR9" s="43">
        <f t="shared" si="0"/>
        <v>2456.3085726507893</v>
      </c>
      <c r="AS9" s="43">
        <f t="shared" si="0"/>
        <v>1011.8378129920615</v>
      </c>
      <c r="AT9" s="43">
        <f t="shared" si="0"/>
        <v>14336.3425</v>
      </c>
      <c r="AU9" s="43">
        <f t="shared" si="0"/>
        <v>8610</v>
      </c>
      <c r="AV9" s="43">
        <f t="shared" si="0"/>
        <v>889.38</v>
      </c>
      <c r="AW9" s="21">
        <f aca="true" t="shared" si="1" ref="AW9:BE9">AW10+AW22+AW37+AW52+AW58+AW65</f>
        <v>82053</v>
      </c>
      <c r="AX9" s="21">
        <f t="shared" si="1"/>
        <v>1537.7000000000003</v>
      </c>
      <c r="AY9" s="21">
        <f t="shared" si="1"/>
        <v>1067302.95</v>
      </c>
      <c r="AZ9" s="21">
        <f t="shared" si="1"/>
        <v>15685.210999999998</v>
      </c>
      <c r="BA9" s="21">
        <f t="shared" si="1"/>
        <v>87743</v>
      </c>
      <c r="BB9" s="21">
        <f t="shared" si="1"/>
        <v>1692.8100000000002</v>
      </c>
      <c r="BC9" s="21">
        <f t="shared" si="1"/>
        <v>50992</v>
      </c>
      <c r="BD9" s="21">
        <f t="shared" si="1"/>
        <v>98.72999999999999</v>
      </c>
      <c r="BE9" s="21">
        <f t="shared" si="1"/>
        <v>44263</v>
      </c>
      <c r="BF9" s="21"/>
      <c r="BG9" s="21">
        <f aca="true" t="shared" si="2" ref="BG9:BQ9">BG10+BG22+BG37+BG52+BG58+BG65</f>
        <v>731496</v>
      </c>
      <c r="BH9" s="21">
        <f t="shared" si="2"/>
        <v>4638.4825</v>
      </c>
      <c r="BI9" s="21">
        <f t="shared" si="2"/>
        <v>101179.781</v>
      </c>
      <c r="BJ9" s="21">
        <f t="shared" si="2"/>
        <v>52231.319</v>
      </c>
      <c r="BK9" s="21">
        <f t="shared" si="2"/>
        <v>187715</v>
      </c>
      <c r="BL9" s="21">
        <f t="shared" si="2"/>
        <v>663.8199999999999</v>
      </c>
      <c r="BM9" s="21">
        <f t="shared" si="2"/>
        <v>4593.74</v>
      </c>
      <c r="BN9" s="21">
        <f t="shared" si="2"/>
        <v>4217.756</v>
      </c>
      <c r="BO9" s="21">
        <f t="shared" si="2"/>
        <v>860788</v>
      </c>
      <c r="BP9" s="21">
        <f t="shared" si="2"/>
        <v>11803.928499999998</v>
      </c>
      <c r="BQ9" s="21">
        <f t="shared" si="2"/>
        <v>7057.19</v>
      </c>
    </row>
    <row r="10" spans="1:69" s="3" customFormat="1" ht="21.75" customHeight="1">
      <c r="A10" s="30" t="s">
        <v>86</v>
      </c>
      <c r="B10" s="33">
        <f aca="true" t="shared" si="3" ref="B10:AV10">SUM(B11:B21)</f>
        <v>7049098</v>
      </c>
      <c r="C10" s="33">
        <f t="shared" si="3"/>
        <v>5995885</v>
      </c>
      <c r="D10" s="33">
        <f t="shared" si="3"/>
        <v>1041628</v>
      </c>
      <c r="E10" s="33">
        <f t="shared" si="3"/>
        <v>11585</v>
      </c>
      <c r="F10" s="33">
        <f t="shared" si="3"/>
        <v>7955143.1647</v>
      </c>
      <c r="G10" s="33">
        <f t="shared" si="3"/>
        <v>644425.6765393501</v>
      </c>
      <c r="H10" s="33">
        <f t="shared" si="3"/>
        <v>838774.8753000001</v>
      </c>
      <c r="I10" s="33">
        <f t="shared" si="3"/>
        <v>6586.3357897999995</v>
      </c>
      <c r="J10" s="33">
        <f t="shared" si="3"/>
        <v>87266.314</v>
      </c>
      <c r="K10" s="33">
        <f t="shared" si="3"/>
        <v>64679.579</v>
      </c>
      <c r="L10" s="33">
        <f t="shared" si="3"/>
        <v>48634.701</v>
      </c>
      <c r="M10" s="33">
        <f t="shared" si="3"/>
        <v>15346.529</v>
      </c>
      <c r="N10" s="33">
        <f t="shared" si="3"/>
        <v>15844.878</v>
      </c>
      <c r="O10" s="33">
        <f t="shared" si="3"/>
        <v>8452.2715</v>
      </c>
      <c r="P10" s="33">
        <f t="shared" si="3"/>
        <v>60815.81775</v>
      </c>
      <c r="Q10" s="33">
        <f t="shared" si="3"/>
        <v>23768.2543075</v>
      </c>
      <c r="R10" s="33">
        <f t="shared" si="3"/>
        <v>125763.39298</v>
      </c>
      <c r="S10" s="33">
        <f t="shared" si="3"/>
        <v>58314.304802575</v>
      </c>
      <c r="T10" s="33">
        <f t="shared" si="3"/>
        <v>1052210.8875</v>
      </c>
      <c r="U10" s="33">
        <f t="shared" si="3"/>
        <v>739423.3965</v>
      </c>
      <c r="V10" s="33">
        <f t="shared" si="3"/>
        <v>18502.342</v>
      </c>
      <c r="W10" s="33">
        <f t="shared" si="3"/>
        <v>9756.768</v>
      </c>
      <c r="X10" s="33">
        <f t="shared" si="3"/>
        <v>11812.39</v>
      </c>
      <c r="Y10" s="33">
        <f t="shared" si="3"/>
        <v>24199.747999999996</v>
      </c>
      <c r="Z10" s="33">
        <f t="shared" si="3"/>
        <v>757444.836</v>
      </c>
      <c r="AA10" s="33">
        <f t="shared" si="3"/>
        <v>3951.104</v>
      </c>
      <c r="AB10" s="33">
        <f t="shared" si="3"/>
        <v>439.84350000000006</v>
      </c>
      <c r="AC10" s="33">
        <f t="shared" si="3"/>
        <v>3569.4486500000003</v>
      </c>
      <c r="AD10" s="33">
        <f t="shared" si="3"/>
        <v>11004.385</v>
      </c>
      <c r="AE10" s="33">
        <f t="shared" si="3"/>
        <v>16504.862</v>
      </c>
      <c r="AF10" s="33">
        <f t="shared" si="3"/>
        <v>133.289</v>
      </c>
      <c r="AG10" s="33">
        <f t="shared" si="3"/>
        <v>47.4185</v>
      </c>
      <c r="AH10" s="33">
        <f t="shared" si="3"/>
        <v>66.59779999999999</v>
      </c>
      <c r="AI10" s="33">
        <f t="shared" si="3"/>
        <v>363.4251</v>
      </c>
      <c r="AJ10" s="33">
        <f t="shared" si="3"/>
        <v>805.682</v>
      </c>
      <c r="AK10" s="33">
        <f t="shared" si="3"/>
        <v>161330.95107999997</v>
      </c>
      <c r="AL10" s="33">
        <f t="shared" si="3"/>
        <v>1826966.2675</v>
      </c>
      <c r="AM10" s="33">
        <f t="shared" si="3"/>
        <v>4696.3</v>
      </c>
      <c r="AN10" s="33">
        <f t="shared" si="3"/>
        <v>1393</v>
      </c>
      <c r="AO10" s="33">
        <f t="shared" si="3"/>
        <v>342.68</v>
      </c>
      <c r="AP10" s="33">
        <f t="shared" si="3"/>
        <v>307733.3</v>
      </c>
      <c r="AQ10" s="33">
        <f t="shared" si="3"/>
        <v>898.6659999999999</v>
      </c>
      <c r="AR10" s="33">
        <f t="shared" si="3"/>
        <v>998.907</v>
      </c>
      <c r="AS10" s="33">
        <f t="shared" si="3"/>
        <v>439.94</v>
      </c>
      <c r="AT10" s="33">
        <f t="shared" si="3"/>
        <v>1676</v>
      </c>
      <c r="AU10" s="33">
        <f t="shared" si="3"/>
        <v>644</v>
      </c>
      <c r="AV10" s="33">
        <f t="shared" si="3"/>
        <v>54.07</v>
      </c>
      <c r="AW10" s="5">
        <f aca="true" t="shared" si="4" ref="AW10:BE10">SUM(AW11:AW21)</f>
        <v>1991</v>
      </c>
      <c r="AX10" s="5">
        <f t="shared" si="4"/>
        <v>66.91</v>
      </c>
      <c r="AY10" s="5">
        <f t="shared" si="4"/>
        <v>74175</v>
      </c>
      <c r="AZ10" s="5">
        <f t="shared" si="4"/>
        <v>1556.75</v>
      </c>
      <c r="BA10" s="5">
        <f t="shared" si="4"/>
        <v>66</v>
      </c>
      <c r="BB10" s="5">
        <f t="shared" si="4"/>
        <v>0</v>
      </c>
      <c r="BC10" s="5">
        <f t="shared" si="4"/>
        <v>1843</v>
      </c>
      <c r="BD10" s="5">
        <f t="shared" si="4"/>
        <v>5.199999999999999</v>
      </c>
      <c r="BE10" s="5">
        <f t="shared" si="4"/>
        <v>6557</v>
      </c>
      <c r="BF10" s="5"/>
      <c r="BG10" s="5">
        <f aca="true" t="shared" si="5" ref="BG10:BQ10">SUM(BG11:BG21)</f>
        <v>284347</v>
      </c>
      <c r="BH10" s="5">
        <f t="shared" si="5"/>
        <v>900.27</v>
      </c>
      <c r="BI10" s="5">
        <f t="shared" si="5"/>
        <v>2936.76</v>
      </c>
      <c r="BJ10" s="5">
        <f t="shared" si="5"/>
        <v>21983.585000000003</v>
      </c>
      <c r="BK10" s="5">
        <f t="shared" si="5"/>
        <v>164</v>
      </c>
      <c r="BL10" s="5">
        <f t="shared" si="5"/>
        <v>0.77</v>
      </c>
      <c r="BM10" s="5">
        <f t="shared" si="5"/>
        <v>396.806</v>
      </c>
      <c r="BN10" s="5">
        <f t="shared" si="5"/>
        <v>3839.7470000000003</v>
      </c>
      <c r="BO10" s="5">
        <f t="shared" si="5"/>
        <v>112940</v>
      </c>
      <c r="BP10" s="5">
        <f t="shared" si="5"/>
        <v>1136.71</v>
      </c>
      <c r="BQ10" s="5">
        <f t="shared" si="5"/>
        <v>2053.83</v>
      </c>
    </row>
    <row r="11" spans="1:69" s="3" customFormat="1" ht="21.75" customHeight="1">
      <c r="A11" s="31" t="s">
        <v>25</v>
      </c>
      <c r="B11" s="1">
        <f>C11+D11+E11</f>
        <v>1500861</v>
      </c>
      <c r="C11" s="1">
        <v>1336858</v>
      </c>
      <c r="D11" s="1">
        <v>161415</v>
      </c>
      <c r="E11" s="1">
        <v>2588</v>
      </c>
      <c r="F11" s="1">
        <v>1792570</v>
      </c>
      <c r="G11" s="1">
        <v>158193</v>
      </c>
      <c r="H11" s="1"/>
      <c r="I11" s="1"/>
      <c r="J11" s="1">
        <f>K11+V11+AA11+AF11</f>
        <v>22590</v>
      </c>
      <c r="K11" s="1">
        <f>L11+N11</f>
        <v>16144</v>
      </c>
      <c r="L11" s="2">
        <v>11214</v>
      </c>
      <c r="M11" s="2">
        <v>5034</v>
      </c>
      <c r="N11" s="2">
        <v>4930</v>
      </c>
      <c r="O11" s="2">
        <v>3724</v>
      </c>
      <c r="P11" s="1">
        <v>15232</v>
      </c>
      <c r="Q11" s="2">
        <v>7890</v>
      </c>
      <c r="R11" s="2">
        <v>33347</v>
      </c>
      <c r="S11" s="2">
        <v>19752</v>
      </c>
      <c r="T11" s="2">
        <v>370420</v>
      </c>
      <c r="U11" s="2">
        <v>312876</v>
      </c>
      <c r="V11" s="2">
        <v>5915</v>
      </c>
      <c r="W11" s="2">
        <v>3271</v>
      </c>
      <c r="X11" s="2">
        <v>3852</v>
      </c>
      <c r="Y11" s="2">
        <v>8289</v>
      </c>
      <c r="Z11" s="2">
        <v>227542</v>
      </c>
      <c r="AA11" s="2">
        <v>523</v>
      </c>
      <c r="AB11" s="2">
        <v>88</v>
      </c>
      <c r="AC11" s="2">
        <v>451</v>
      </c>
      <c r="AD11" s="2">
        <v>1311</v>
      </c>
      <c r="AE11" s="2">
        <v>3054</v>
      </c>
      <c r="AF11" s="2">
        <v>8</v>
      </c>
      <c r="AG11" s="2">
        <v>2</v>
      </c>
      <c r="AH11" s="2">
        <v>3</v>
      </c>
      <c r="AI11" s="2">
        <v>10</v>
      </c>
      <c r="AJ11" s="2">
        <v>24</v>
      </c>
      <c r="AK11" s="2">
        <f aca="true" t="shared" si="6" ref="AK11:AK21">R11+Y11+AD11+AI11</f>
        <v>42957</v>
      </c>
      <c r="AL11" s="2">
        <f aca="true" t="shared" si="7" ref="AL11:AL21">T11+Z11+AE11+AJ11</f>
        <v>601040</v>
      </c>
      <c r="AM11" s="2">
        <v>2665</v>
      </c>
      <c r="AN11" s="2">
        <v>987</v>
      </c>
      <c r="AO11" s="5">
        <v>239</v>
      </c>
      <c r="AP11" s="2">
        <v>97155</v>
      </c>
      <c r="AQ11" s="2">
        <v>257</v>
      </c>
      <c r="AR11" s="2">
        <v>154</v>
      </c>
      <c r="AS11" s="2">
        <v>55</v>
      </c>
      <c r="AT11" s="2">
        <v>1240</v>
      </c>
      <c r="AU11" s="2">
        <v>552</v>
      </c>
      <c r="AV11" s="2">
        <v>45</v>
      </c>
      <c r="AW11" s="2">
        <v>513</v>
      </c>
      <c r="AX11" s="2">
        <v>41</v>
      </c>
      <c r="AY11" s="2">
        <v>9812</v>
      </c>
      <c r="AZ11" s="2">
        <v>143</v>
      </c>
      <c r="BA11" s="2"/>
      <c r="BB11" s="2"/>
      <c r="BC11" s="2">
        <v>21</v>
      </c>
      <c r="BD11" s="2"/>
      <c r="BE11" s="2"/>
      <c r="BF11" s="2"/>
      <c r="BG11" s="2">
        <v>7947</v>
      </c>
      <c r="BH11" s="2">
        <v>32</v>
      </c>
      <c r="BI11" s="2">
        <v>465.011</v>
      </c>
      <c r="BJ11" s="2">
        <v>4363</v>
      </c>
      <c r="BK11" s="2"/>
      <c r="BL11" s="2"/>
      <c r="BM11" s="2">
        <v>5.23</v>
      </c>
      <c r="BN11" s="2">
        <v>0.76</v>
      </c>
      <c r="BO11" s="2">
        <v>18937</v>
      </c>
      <c r="BP11" s="2">
        <v>124</v>
      </c>
      <c r="BQ11" s="2">
        <v>225</v>
      </c>
    </row>
    <row r="12" spans="1:69" s="3" customFormat="1" ht="21.75" customHeight="1">
      <c r="A12" s="32" t="s">
        <v>26</v>
      </c>
      <c r="B12" s="1">
        <f aca="true" t="shared" si="8" ref="B12:B75">C12+D12+E12</f>
        <v>536243</v>
      </c>
      <c r="C12" s="1">
        <v>441565</v>
      </c>
      <c r="D12" s="1">
        <v>93405</v>
      </c>
      <c r="E12" s="1">
        <v>1273</v>
      </c>
      <c r="F12" s="1">
        <v>488253</v>
      </c>
      <c r="G12" s="1">
        <v>40625.5</v>
      </c>
      <c r="H12" s="1">
        <v>0</v>
      </c>
      <c r="I12" s="1"/>
      <c r="J12" s="1">
        <f aca="true" t="shared" si="9" ref="J12:J21">K12+V12+AA12+AF12</f>
        <v>8419.599999999999</v>
      </c>
      <c r="K12" s="1">
        <f aca="true" t="shared" si="10" ref="K12:K75">L12+N12</f>
        <v>7135.5</v>
      </c>
      <c r="L12" s="2">
        <v>4888.5</v>
      </c>
      <c r="M12" s="2">
        <v>2803.9</v>
      </c>
      <c r="N12" s="2">
        <v>2247</v>
      </c>
      <c r="O12" s="2">
        <v>1713.7</v>
      </c>
      <c r="P12" s="1">
        <v>5944.5</v>
      </c>
      <c r="Q12" s="2">
        <v>4615.9</v>
      </c>
      <c r="R12" s="2">
        <v>11589.4</v>
      </c>
      <c r="S12" s="2">
        <v>9914</v>
      </c>
      <c r="T12" s="2">
        <v>158792.7</v>
      </c>
      <c r="U12" s="2">
        <v>143872</v>
      </c>
      <c r="V12" s="2">
        <v>1149.8999999999999</v>
      </c>
      <c r="W12" s="2">
        <v>663</v>
      </c>
      <c r="X12" s="2">
        <v>369.79999999999995</v>
      </c>
      <c r="Y12" s="2">
        <v>857.4</v>
      </c>
      <c r="Z12" s="2">
        <v>51877.2</v>
      </c>
      <c r="AA12" s="2">
        <v>129.39999999999998</v>
      </c>
      <c r="AB12" s="2">
        <v>22.5</v>
      </c>
      <c r="AC12" s="2">
        <v>122.7</v>
      </c>
      <c r="AD12" s="2">
        <v>397.90000000000003</v>
      </c>
      <c r="AE12" s="2">
        <v>437.2</v>
      </c>
      <c r="AF12" s="2">
        <v>4.8</v>
      </c>
      <c r="AG12" s="2">
        <v>1.7</v>
      </c>
      <c r="AH12" s="2">
        <v>0.9</v>
      </c>
      <c r="AI12" s="2">
        <v>4.4</v>
      </c>
      <c r="AJ12" s="2">
        <v>9.6</v>
      </c>
      <c r="AK12" s="2">
        <f t="shared" si="6"/>
        <v>12849.099999999999</v>
      </c>
      <c r="AL12" s="2">
        <f t="shared" si="7"/>
        <v>211116.70000000004</v>
      </c>
      <c r="AM12" s="2">
        <v>1234</v>
      </c>
      <c r="AN12" s="2">
        <v>50.2</v>
      </c>
      <c r="AO12" s="2">
        <v>13.8</v>
      </c>
      <c r="AP12" s="2">
        <v>141096.3</v>
      </c>
      <c r="AQ12" s="2">
        <v>114.6</v>
      </c>
      <c r="AR12" s="2">
        <v>229</v>
      </c>
      <c r="AS12" s="2">
        <v>96.2</v>
      </c>
      <c r="AT12" s="2"/>
      <c r="AU12" s="2"/>
      <c r="AV12" s="2"/>
      <c r="AW12" s="2">
        <v>204</v>
      </c>
      <c r="AX12" s="2"/>
      <c r="AY12" s="2">
        <v>1287</v>
      </c>
      <c r="AZ12" s="2">
        <v>37.4</v>
      </c>
      <c r="BA12" s="2"/>
      <c r="BB12" s="2"/>
      <c r="BC12" s="2">
        <v>17</v>
      </c>
      <c r="BD12" s="2"/>
      <c r="BE12" s="2"/>
      <c r="BF12" s="2"/>
      <c r="BG12" s="2">
        <v>3500</v>
      </c>
      <c r="BH12" s="2">
        <v>42.4</v>
      </c>
      <c r="BI12" s="2">
        <v>222.4</v>
      </c>
      <c r="BJ12" s="2">
        <v>1483.3</v>
      </c>
      <c r="BK12" s="2"/>
      <c r="BL12" s="2"/>
      <c r="BM12" s="2">
        <v>313.8</v>
      </c>
      <c r="BN12" s="2">
        <v>179.8</v>
      </c>
      <c r="BO12" s="2">
        <v>11700</v>
      </c>
      <c r="BP12" s="2">
        <v>73.8</v>
      </c>
      <c r="BQ12" s="2">
        <v>245</v>
      </c>
    </row>
    <row r="13" spans="1:69" ht="21.75" customHeight="1">
      <c r="A13" s="32" t="s">
        <v>27</v>
      </c>
      <c r="B13" s="1">
        <f t="shared" si="8"/>
        <v>401227</v>
      </c>
      <c r="C13" s="1">
        <v>351571</v>
      </c>
      <c r="D13" s="1">
        <v>49069</v>
      </c>
      <c r="E13" s="1">
        <v>587</v>
      </c>
      <c r="F13" s="1">
        <v>468088</v>
      </c>
      <c r="G13" s="1">
        <v>41166.200000000004</v>
      </c>
      <c r="H13" s="1"/>
      <c r="I13" s="1"/>
      <c r="J13" s="1">
        <f t="shared" si="9"/>
        <v>4141.9</v>
      </c>
      <c r="K13" s="1">
        <f t="shared" si="10"/>
        <v>3024.5</v>
      </c>
      <c r="L13" s="2">
        <v>1750.3000000000002</v>
      </c>
      <c r="M13" s="2">
        <v>271.6</v>
      </c>
      <c r="N13" s="2">
        <v>1274.2</v>
      </c>
      <c r="O13" s="2">
        <v>788.7</v>
      </c>
      <c r="P13" s="1">
        <v>2773.7</v>
      </c>
      <c r="Q13" s="2">
        <v>549.4</v>
      </c>
      <c r="R13" s="2">
        <v>6990.6</v>
      </c>
      <c r="S13" s="2">
        <v>1406.9</v>
      </c>
      <c r="T13" s="2">
        <v>81050.6</v>
      </c>
      <c r="U13" s="2">
        <v>64330.5</v>
      </c>
      <c r="V13" s="2">
        <v>857.6</v>
      </c>
      <c r="W13" s="2">
        <v>459.5</v>
      </c>
      <c r="X13" s="2">
        <v>657.4</v>
      </c>
      <c r="Y13" s="2">
        <v>1199</v>
      </c>
      <c r="Z13" s="2">
        <v>25125.9</v>
      </c>
      <c r="AA13" s="2">
        <v>233.6</v>
      </c>
      <c r="AB13" s="2">
        <v>49.5</v>
      </c>
      <c r="AC13" s="2">
        <v>294.3</v>
      </c>
      <c r="AD13" s="2">
        <v>753.0000000000001</v>
      </c>
      <c r="AE13" s="2">
        <v>1141.3</v>
      </c>
      <c r="AF13" s="2">
        <v>26.2</v>
      </c>
      <c r="AG13" s="2">
        <v>9.8</v>
      </c>
      <c r="AH13" s="2">
        <v>13.2</v>
      </c>
      <c r="AI13" s="2">
        <v>65.9</v>
      </c>
      <c r="AJ13" s="2">
        <v>117.2</v>
      </c>
      <c r="AK13" s="2">
        <f t="shared" si="6"/>
        <v>9008.5</v>
      </c>
      <c r="AL13" s="2">
        <f t="shared" si="7"/>
        <v>107435</v>
      </c>
      <c r="AM13" s="2">
        <v>219.5</v>
      </c>
      <c r="AN13" s="2">
        <v>40.9</v>
      </c>
      <c r="AO13" s="2">
        <v>10.3</v>
      </c>
      <c r="AP13" s="2">
        <v>6850</v>
      </c>
      <c r="AQ13" s="2">
        <v>75.6</v>
      </c>
      <c r="AR13" s="2">
        <v>85.1</v>
      </c>
      <c r="AS13" s="2">
        <v>37.9</v>
      </c>
      <c r="AT13" s="2"/>
      <c r="AU13" s="2"/>
      <c r="AV13" s="2"/>
      <c r="AW13" s="2">
        <v>284</v>
      </c>
      <c r="AX13" s="2">
        <v>3</v>
      </c>
      <c r="AY13" s="2">
        <v>459</v>
      </c>
      <c r="AZ13" s="2">
        <v>13</v>
      </c>
      <c r="BA13" s="2"/>
      <c r="BB13" s="2"/>
      <c r="BC13" s="2">
        <v>78</v>
      </c>
      <c r="BD13" s="2">
        <v>1</v>
      </c>
      <c r="BE13" s="2">
        <v>781</v>
      </c>
      <c r="BF13" s="2"/>
      <c r="BG13" s="2">
        <v>1978</v>
      </c>
      <c r="BH13" s="2">
        <v>10</v>
      </c>
      <c r="BI13" s="2">
        <v>223.634</v>
      </c>
      <c r="BJ13" s="2">
        <v>1789</v>
      </c>
      <c r="BK13" s="2"/>
      <c r="BL13" s="2"/>
      <c r="BM13" s="2">
        <v>0.83</v>
      </c>
      <c r="BN13" s="2">
        <v>0.696</v>
      </c>
      <c r="BO13" s="2">
        <v>1066</v>
      </c>
      <c r="BP13" s="2">
        <v>11</v>
      </c>
      <c r="BQ13" s="2">
        <v>4</v>
      </c>
    </row>
    <row r="14" spans="1:69" ht="21.75" customHeight="1">
      <c r="A14" s="32" t="s">
        <v>28</v>
      </c>
      <c r="B14" s="1">
        <f t="shared" si="8"/>
        <v>395155</v>
      </c>
      <c r="C14" s="1">
        <v>350218</v>
      </c>
      <c r="D14" s="1">
        <v>43994</v>
      </c>
      <c r="E14" s="1">
        <v>943</v>
      </c>
      <c r="F14" s="1">
        <v>521293</v>
      </c>
      <c r="G14" s="1">
        <v>38441.299999999996</v>
      </c>
      <c r="H14" s="1">
        <v>585</v>
      </c>
      <c r="I14" s="1">
        <v>8.1</v>
      </c>
      <c r="J14" s="1">
        <f t="shared" si="9"/>
        <v>2738.4</v>
      </c>
      <c r="K14" s="1">
        <f t="shared" si="10"/>
        <v>2103.5</v>
      </c>
      <c r="L14" s="2">
        <v>1758.8</v>
      </c>
      <c r="M14" s="2">
        <v>311.6</v>
      </c>
      <c r="N14" s="2">
        <v>344.7</v>
      </c>
      <c r="O14" s="2">
        <v>125.60000000000002</v>
      </c>
      <c r="P14" s="1">
        <v>2586.4</v>
      </c>
      <c r="Q14" s="2">
        <v>571.9</v>
      </c>
      <c r="R14" s="2">
        <v>5900.8</v>
      </c>
      <c r="S14" s="2">
        <v>1170.3999999999999</v>
      </c>
      <c r="T14" s="2">
        <v>27092.7</v>
      </c>
      <c r="U14" s="2">
        <v>18427.5</v>
      </c>
      <c r="V14" s="2">
        <v>424.7</v>
      </c>
      <c r="W14" s="2">
        <v>270.1</v>
      </c>
      <c r="X14" s="2">
        <v>480.9</v>
      </c>
      <c r="Y14" s="2">
        <v>927.8000000000001</v>
      </c>
      <c r="Z14" s="2">
        <v>29427.8</v>
      </c>
      <c r="AA14" s="2">
        <v>196.3</v>
      </c>
      <c r="AB14" s="2">
        <v>31.800000000000004</v>
      </c>
      <c r="AC14" s="2">
        <v>238.79999999999998</v>
      </c>
      <c r="AD14" s="2">
        <v>669.1</v>
      </c>
      <c r="AE14" s="2">
        <v>862.8</v>
      </c>
      <c r="AF14" s="2">
        <v>13.899999999999999</v>
      </c>
      <c r="AG14" s="2">
        <v>2.7</v>
      </c>
      <c r="AH14" s="2">
        <v>7.02</v>
      </c>
      <c r="AI14" s="2">
        <v>30.959999999999997</v>
      </c>
      <c r="AJ14" s="2">
        <v>51.8</v>
      </c>
      <c r="AK14" s="2">
        <f t="shared" si="6"/>
        <v>7528.660000000001</v>
      </c>
      <c r="AL14" s="2">
        <f t="shared" si="7"/>
        <v>57435.100000000006</v>
      </c>
      <c r="AM14" s="2">
        <v>1.1</v>
      </c>
      <c r="AN14" s="2">
        <v>3.1</v>
      </c>
      <c r="AO14" s="2">
        <v>1.2000000000000002</v>
      </c>
      <c r="AP14" s="2">
        <v>91</v>
      </c>
      <c r="AQ14" s="2">
        <v>22</v>
      </c>
      <c r="AR14" s="2">
        <v>15.200000000000001</v>
      </c>
      <c r="AS14" s="2">
        <v>6.9</v>
      </c>
      <c r="AT14" s="2"/>
      <c r="AU14" s="2"/>
      <c r="AV14" s="2"/>
      <c r="AW14" s="2">
        <v>106</v>
      </c>
      <c r="AX14" s="2">
        <v>0.5</v>
      </c>
      <c r="AY14" s="2">
        <v>7467</v>
      </c>
      <c r="AZ14" s="2">
        <v>56.5</v>
      </c>
      <c r="BA14" s="2">
        <v>10</v>
      </c>
      <c r="BB14" s="2"/>
      <c r="BC14" s="2">
        <v>230</v>
      </c>
      <c r="BD14" s="2">
        <v>0.7</v>
      </c>
      <c r="BE14" s="2">
        <v>5776</v>
      </c>
      <c r="BF14" s="2">
        <v>2.609</v>
      </c>
      <c r="BG14" s="2">
        <v>2384</v>
      </c>
      <c r="BH14" s="2">
        <v>2.92</v>
      </c>
      <c r="BI14" s="2">
        <v>168.598</v>
      </c>
      <c r="BJ14" s="2">
        <v>730.285</v>
      </c>
      <c r="BK14" s="2"/>
      <c r="BL14" s="2"/>
      <c r="BM14" s="2">
        <v>2.385</v>
      </c>
      <c r="BN14" s="2">
        <v>0.158</v>
      </c>
      <c r="BO14" s="2">
        <v>11625</v>
      </c>
      <c r="BP14" s="2">
        <v>87</v>
      </c>
      <c r="BQ14" s="2"/>
    </row>
    <row r="15" spans="1:69" ht="21.75" customHeight="1">
      <c r="A15" s="31" t="s">
        <v>29</v>
      </c>
      <c r="B15" s="1">
        <f t="shared" si="8"/>
        <v>591221</v>
      </c>
      <c r="C15" s="1">
        <v>513832</v>
      </c>
      <c r="D15" s="1">
        <v>76567</v>
      </c>
      <c r="E15" s="1">
        <v>822</v>
      </c>
      <c r="F15" s="1">
        <v>694142</v>
      </c>
      <c r="G15" s="1">
        <v>50770.8</v>
      </c>
      <c r="H15" s="1">
        <v>11413</v>
      </c>
      <c r="I15" s="1">
        <v>98</v>
      </c>
      <c r="J15" s="1">
        <f t="shared" si="9"/>
        <v>8868.300000000001</v>
      </c>
      <c r="K15" s="1">
        <f t="shared" si="10"/>
        <v>7174</v>
      </c>
      <c r="L15" s="2">
        <v>6083</v>
      </c>
      <c r="M15" s="2">
        <v>1279.6000000000001</v>
      </c>
      <c r="N15" s="2">
        <v>1091</v>
      </c>
      <c r="O15" s="2">
        <v>534.4</v>
      </c>
      <c r="P15" s="1">
        <v>6779.1</v>
      </c>
      <c r="Q15" s="2">
        <v>1589.5</v>
      </c>
      <c r="R15" s="2">
        <v>9982.4</v>
      </c>
      <c r="S15" s="2">
        <v>3459.4</v>
      </c>
      <c r="T15" s="2">
        <v>67486.9</v>
      </c>
      <c r="U15" s="2">
        <v>43293.6</v>
      </c>
      <c r="V15" s="2">
        <v>1218.2</v>
      </c>
      <c r="W15" s="2">
        <v>441.5</v>
      </c>
      <c r="X15" s="2">
        <v>793.1</v>
      </c>
      <c r="Y15" s="2">
        <v>1783.9</v>
      </c>
      <c r="Z15" s="2">
        <v>36514.7</v>
      </c>
      <c r="AA15" s="2">
        <v>472</v>
      </c>
      <c r="AB15" s="2">
        <v>24.7</v>
      </c>
      <c r="AC15" s="2">
        <v>450.1</v>
      </c>
      <c r="AD15" s="2">
        <v>1482.9</v>
      </c>
      <c r="AE15" s="2">
        <v>995.7</v>
      </c>
      <c r="AF15" s="2">
        <v>4.1</v>
      </c>
      <c r="AG15" s="2">
        <v>1.6</v>
      </c>
      <c r="AH15" s="2">
        <v>2</v>
      </c>
      <c r="AI15" s="2">
        <v>9.8</v>
      </c>
      <c r="AJ15" s="2">
        <v>52.6</v>
      </c>
      <c r="AK15" s="2">
        <f t="shared" si="6"/>
        <v>13258.999999999998</v>
      </c>
      <c r="AL15" s="2">
        <f t="shared" si="7"/>
        <v>105049.9</v>
      </c>
      <c r="AM15" s="2">
        <v>495</v>
      </c>
      <c r="AN15" s="2">
        <v>267.7</v>
      </c>
      <c r="AO15" s="2">
        <v>66</v>
      </c>
      <c r="AP15" s="2">
        <v>56001</v>
      </c>
      <c r="AQ15" s="2">
        <v>19.6</v>
      </c>
      <c r="AR15" s="2">
        <v>61.2</v>
      </c>
      <c r="AS15" s="2">
        <v>28.7</v>
      </c>
      <c r="AT15" s="2">
        <v>370</v>
      </c>
      <c r="AU15" s="2">
        <v>80</v>
      </c>
      <c r="AV15" s="2">
        <v>7.5</v>
      </c>
      <c r="AW15" s="2">
        <v>142</v>
      </c>
      <c r="AX15" s="2">
        <v>6</v>
      </c>
      <c r="AY15" s="2">
        <v>1761</v>
      </c>
      <c r="AZ15" s="2">
        <v>55</v>
      </c>
      <c r="BA15" s="2"/>
      <c r="BB15" s="2"/>
      <c r="BC15" s="2">
        <v>81</v>
      </c>
      <c r="BD15" s="2">
        <v>2.6</v>
      </c>
      <c r="BE15" s="2"/>
      <c r="BF15" s="2"/>
      <c r="BG15" s="2">
        <v>75014</v>
      </c>
      <c r="BH15" s="2">
        <v>248</v>
      </c>
      <c r="BI15" s="2">
        <v>268.179</v>
      </c>
      <c r="BJ15" s="2">
        <v>1950</v>
      </c>
      <c r="BK15" s="2">
        <v>64</v>
      </c>
      <c r="BL15" s="2">
        <v>0.47</v>
      </c>
      <c r="BM15" s="2">
        <v>40.14</v>
      </c>
      <c r="BN15" s="2">
        <v>54</v>
      </c>
      <c r="BO15" s="2">
        <v>11296</v>
      </c>
      <c r="BP15" s="2">
        <v>107</v>
      </c>
      <c r="BQ15" s="2">
        <v>361</v>
      </c>
    </row>
    <row r="16" spans="1:69" ht="21.75" customHeight="1">
      <c r="A16" s="31" t="s">
        <v>30</v>
      </c>
      <c r="B16" s="1">
        <f t="shared" si="8"/>
        <v>448232</v>
      </c>
      <c r="C16" s="1">
        <v>376828</v>
      </c>
      <c r="D16" s="1">
        <v>71072</v>
      </c>
      <c r="E16" s="1">
        <v>332</v>
      </c>
      <c r="F16" s="1">
        <v>468705.799</v>
      </c>
      <c r="G16" s="1">
        <v>35433.992</v>
      </c>
      <c r="H16" s="1">
        <v>63110</v>
      </c>
      <c r="I16" s="1">
        <v>575.9700000000001</v>
      </c>
      <c r="J16" s="1">
        <f t="shared" si="9"/>
        <v>6540.4580000000005</v>
      </c>
      <c r="K16" s="1">
        <f t="shared" si="10"/>
        <v>5202.986</v>
      </c>
      <c r="L16" s="2">
        <v>4288.102</v>
      </c>
      <c r="M16" s="2">
        <v>1167.245</v>
      </c>
      <c r="N16" s="2">
        <v>914.884</v>
      </c>
      <c r="O16" s="2">
        <v>483.61</v>
      </c>
      <c r="P16" s="1">
        <v>7108.868</v>
      </c>
      <c r="Q16" s="2">
        <v>2616.9939999999997</v>
      </c>
      <c r="R16" s="2">
        <v>17211.578999999998</v>
      </c>
      <c r="S16" s="2">
        <v>7355.307999999999</v>
      </c>
      <c r="T16" s="2">
        <v>96445.488</v>
      </c>
      <c r="U16" s="2">
        <v>64033.8</v>
      </c>
      <c r="V16" s="2">
        <v>988.988</v>
      </c>
      <c r="W16" s="2">
        <v>386.782</v>
      </c>
      <c r="X16" s="2">
        <v>1216.887</v>
      </c>
      <c r="Y16" s="2">
        <v>2670.5990000000006</v>
      </c>
      <c r="Z16" s="2">
        <v>45534.164000000004</v>
      </c>
      <c r="AA16" s="2">
        <v>343.52000000000004</v>
      </c>
      <c r="AB16" s="2">
        <v>32.786</v>
      </c>
      <c r="AC16" s="2">
        <v>426.4340000000001</v>
      </c>
      <c r="AD16" s="2">
        <v>1461.1427999999999</v>
      </c>
      <c r="AE16" s="2">
        <v>1221.2769999999998</v>
      </c>
      <c r="AF16" s="2">
        <v>4.9639999999999995</v>
      </c>
      <c r="AG16" s="2">
        <v>1.742</v>
      </c>
      <c r="AH16" s="2">
        <v>1.279</v>
      </c>
      <c r="AI16" s="2">
        <v>6.036</v>
      </c>
      <c r="AJ16" s="2">
        <v>22.407999999999998</v>
      </c>
      <c r="AK16" s="2">
        <f t="shared" si="6"/>
        <v>21349.3568</v>
      </c>
      <c r="AL16" s="2">
        <f t="shared" si="7"/>
        <v>143223.337</v>
      </c>
      <c r="AM16" s="2">
        <v>24.7</v>
      </c>
      <c r="AN16" s="2">
        <v>4.8</v>
      </c>
      <c r="AO16" s="2">
        <v>1.23</v>
      </c>
      <c r="AP16" s="2">
        <v>3062.7</v>
      </c>
      <c r="AQ16" s="2">
        <v>31.035999999999994</v>
      </c>
      <c r="AR16" s="2">
        <v>45.257</v>
      </c>
      <c r="AS16" s="2">
        <v>22.19</v>
      </c>
      <c r="AT16" s="2">
        <v>13</v>
      </c>
      <c r="AU16" s="2">
        <v>12</v>
      </c>
      <c r="AV16" s="2">
        <v>1.57</v>
      </c>
      <c r="AW16" s="2">
        <v>159</v>
      </c>
      <c r="AX16" s="2">
        <v>1.8</v>
      </c>
      <c r="AY16" s="2">
        <v>12735</v>
      </c>
      <c r="AZ16" s="2">
        <v>337.5</v>
      </c>
      <c r="BA16" s="2"/>
      <c r="BB16" s="2"/>
      <c r="BC16" s="2">
        <v>116</v>
      </c>
      <c r="BD16" s="2">
        <v>0.1</v>
      </c>
      <c r="BE16" s="2"/>
      <c r="BF16" s="2"/>
      <c r="BG16" s="2">
        <v>7609</v>
      </c>
      <c r="BH16" s="2">
        <v>28.5</v>
      </c>
      <c r="BI16" s="2">
        <v>270.263</v>
      </c>
      <c r="BJ16" s="2">
        <v>4321.1</v>
      </c>
      <c r="BK16" s="2">
        <v>43</v>
      </c>
      <c r="BL16" s="2">
        <v>0.3</v>
      </c>
      <c r="BM16" s="2"/>
      <c r="BN16" s="2"/>
      <c r="BO16" s="2">
        <v>13387</v>
      </c>
      <c r="BP16" s="2">
        <v>32</v>
      </c>
      <c r="BQ16" s="2"/>
    </row>
    <row r="17" spans="1:69" ht="21.75" customHeight="1">
      <c r="A17" s="31" t="s">
        <v>31</v>
      </c>
      <c r="B17" s="1">
        <f t="shared" si="8"/>
        <v>551687</v>
      </c>
      <c r="C17" s="1">
        <v>485413</v>
      </c>
      <c r="D17" s="1">
        <v>65471</v>
      </c>
      <c r="E17" s="1">
        <v>803</v>
      </c>
      <c r="F17" s="1">
        <v>608238</v>
      </c>
      <c r="G17" s="1">
        <v>52026</v>
      </c>
      <c r="H17" s="1">
        <v>7533</v>
      </c>
      <c r="I17" s="1">
        <v>101</v>
      </c>
      <c r="J17" s="1">
        <f t="shared" si="9"/>
        <v>7684.8099999999995</v>
      </c>
      <c r="K17" s="1">
        <f t="shared" si="10"/>
        <v>5320</v>
      </c>
      <c r="L17" s="2">
        <v>4251</v>
      </c>
      <c r="M17" s="2">
        <v>528.5999999999999</v>
      </c>
      <c r="N17" s="2">
        <v>1069</v>
      </c>
      <c r="O17" s="2">
        <v>206.14</v>
      </c>
      <c r="P17" s="1">
        <v>5003.07</v>
      </c>
      <c r="Q17" s="2">
        <v>716</v>
      </c>
      <c r="R17" s="2">
        <v>11522</v>
      </c>
      <c r="S17" s="2">
        <v>1733</v>
      </c>
      <c r="T17" s="2">
        <v>53242</v>
      </c>
      <c r="U17" s="2">
        <v>12198</v>
      </c>
      <c r="V17" s="2">
        <v>2158</v>
      </c>
      <c r="W17" s="2">
        <v>1156</v>
      </c>
      <c r="X17" s="2">
        <v>1007.47</v>
      </c>
      <c r="Y17" s="2">
        <v>2030</v>
      </c>
      <c r="Z17" s="2">
        <v>103841</v>
      </c>
      <c r="AA17" s="2">
        <v>199.35999999999999</v>
      </c>
      <c r="AB17" s="2">
        <v>20</v>
      </c>
      <c r="AC17" s="2">
        <v>218</v>
      </c>
      <c r="AD17" s="2">
        <v>661.42</v>
      </c>
      <c r="AE17" s="2">
        <v>1344.7</v>
      </c>
      <c r="AF17" s="2">
        <v>7.45</v>
      </c>
      <c r="AG17" s="2">
        <v>1.7</v>
      </c>
      <c r="AH17" s="2">
        <v>3.84</v>
      </c>
      <c r="AI17" s="2">
        <v>21.24</v>
      </c>
      <c r="AJ17" s="2">
        <v>20.32</v>
      </c>
      <c r="AK17" s="2">
        <f t="shared" si="6"/>
        <v>14234.66</v>
      </c>
      <c r="AL17" s="2">
        <f t="shared" si="7"/>
        <v>158448.02000000002</v>
      </c>
      <c r="AM17" s="2">
        <v>18</v>
      </c>
      <c r="AN17" s="2">
        <v>17</v>
      </c>
      <c r="AO17" s="2">
        <v>5.3</v>
      </c>
      <c r="AP17" s="2">
        <v>528</v>
      </c>
      <c r="AQ17" s="2">
        <v>70.75</v>
      </c>
      <c r="AR17" s="2">
        <v>141.85</v>
      </c>
      <c r="AS17" s="2">
        <v>65.44999999999999</v>
      </c>
      <c r="AT17" s="2"/>
      <c r="AU17" s="2"/>
      <c r="AV17" s="2"/>
      <c r="AW17" s="2">
        <v>347</v>
      </c>
      <c r="AX17" s="2">
        <v>9</v>
      </c>
      <c r="AY17" s="2">
        <v>1802</v>
      </c>
      <c r="AZ17" s="2">
        <v>40.5</v>
      </c>
      <c r="BA17" s="2">
        <v>56</v>
      </c>
      <c r="BB17" s="2"/>
      <c r="BC17" s="2"/>
      <c r="BD17" s="2"/>
      <c r="BE17" s="2"/>
      <c r="BF17" s="2"/>
      <c r="BG17" s="2">
        <v>12611</v>
      </c>
      <c r="BH17" s="2">
        <v>92</v>
      </c>
      <c r="BI17" s="2">
        <v>201.464</v>
      </c>
      <c r="BJ17" s="2">
        <v>1494</v>
      </c>
      <c r="BK17" s="2">
        <v>57</v>
      </c>
      <c r="BL17" s="2"/>
      <c r="BM17" s="2">
        <v>3.4</v>
      </c>
      <c r="BN17" s="2">
        <v>2.86</v>
      </c>
      <c r="BO17" s="2">
        <v>15539</v>
      </c>
      <c r="BP17" s="2">
        <v>313</v>
      </c>
      <c r="BQ17" s="2">
        <v>113</v>
      </c>
    </row>
    <row r="18" spans="1:69" ht="21.75" customHeight="1">
      <c r="A18" s="31" t="s">
        <v>32</v>
      </c>
      <c r="B18" s="1">
        <f t="shared" si="8"/>
        <v>460560</v>
      </c>
      <c r="C18" s="1">
        <v>391176</v>
      </c>
      <c r="D18" s="1">
        <v>68585</v>
      </c>
      <c r="E18" s="1">
        <v>799</v>
      </c>
      <c r="F18" s="1">
        <v>430589</v>
      </c>
      <c r="G18" s="1">
        <v>33859.5</v>
      </c>
      <c r="H18" s="1"/>
      <c r="I18" s="1"/>
      <c r="J18" s="1">
        <f t="shared" si="9"/>
        <v>4741.6</v>
      </c>
      <c r="K18" s="1">
        <f t="shared" si="10"/>
        <v>2760.2999999999997</v>
      </c>
      <c r="L18" s="2">
        <v>2230.3999999999996</v>
      </c>
      <c r="M18" s="2">
        <v>762.4000000000001</v>
      </c>
      <c r="N18" s="2">
        <v>529.9</v>
      </c>
      <c r="O18" s="2">
        <v>360.40000000000003</v>
      </c>
      <c r="P18" s="1">
        <v>2775.4</v>
      </c>
      <c r="Q18" s="2">
        <v>1265.3</v>
      </c>
      <c r="R18" s="2">
        <v>5073.1</v>
      </c>
      <c r="S18" s="2">
        <v>2657.1</v>
      </c>
      <c r="T18" s="2">
        <v>45578</v>
      </c>
      <c r="U18" s="2">
        <v>40850.7</v>
      </c>
      <c r="V18" s="2">
        <v>1534.6</v>
      </c>
      <c r="W18" s="2">
        <v>588.2</v>
      </c>
      <c r="X18" s="2">
        <v>1081.6000000000001</v>
      </c>
      <c r="Y18" s="2">
        <v>1896.368</v>
      </c>
      <c r="Z18" s="2">
        <v>62734</v>
      </c>
      <c r="AA18" s="2">
        <v>433.6</v>
      </c>
      <c r="AB18" s="2">
        <v>40.1</v>
      </c>
      <c r="AC18" s="2">
        <v>325.4</v>
      </c>
      <c r="AD18" s="2">
        <v>886.4000000000001</v>
      </c>
      <c r="AE18" s="2">
        <v>2128.7000000000003</v>
      </c>
      <c r="AF18" s="2">
        <v>13.1</v>
      </c>
      <c r="AG18" s="2">
        <v>5.8</v>
      </c>
      <c r="AH18" s="2">
        <v>1.3</v>
      </c>
      <c r="AI18" s="2">
        <v>6.1000000000000005</v>
      </c>
      <c r="AJ18" s="2">
        <v>33.1</v>
      </c>
      <c r="AK18" s="2">
        <f t="shared" si="6"/>
        <v>7861.968000000001</v>
      </c>
      <c r="AL18" s="2">
        <f t="shared" si="7"/>
        <v>110473.8</v>
      </c>
      <c r="AM18" s="2">
        <v>32.599999999999994</v>
      </c>
      <c r="AN18" s="2">
        <v>18.1</v>
      </c>
      <c r="AO18" s="2">
        <v>4.4</v>
      </c>
      <c r="AP18" s="2">
        <v>2875.3</v>
      </c>
      <c r="AQ18" s="2">
        <v>27.500000000000004</v>
      </c>
      <c r="AR18" s="2">
        <v>57.6</v>
      </c>
      <c r="AS18" s="2">
        <v>18.3</v>
      </c>
      <c r="AT18" s="2"/>
      <c r="AU18" s="2"/>
      <c r="AV18" s="2"/>
      <c r="AW18" s="2">
        <v>10</v>
      </c>
      <c r="AX18" s="2"/>
      <c r="AY18" s="2">
        <v>12160</v>
      </c>
      <c r="AZ18" s="2">
        <v>180.6</v>
      </c>
      <c r="BA18" s="2"/>
      <c r="BB18" s="2"/>
      <c r="BC18" s="2"/>
      <c r="BD18" s="2"/>
      <c r="BE18" s="2"/>
      <c r="BF18" s="2"/>
      <c r="BG18" s="2">
        <v>10696</v>
      </c>
      <c r="BH18" s="2">
        <v>12.8</v>
      </c>
      <c r="BI18" s="2">
        <v>229.9</v>
      </c>
      <c r="BJ18" s="2">
        <v>1347.9</v>
      </c>
      <c r="BK18" s="2"/>
      <c r="BL18" s="2"/>
      <c r="BM18" s="2">
        <v>16.672</v>
      </c>
      <c r="BN18" s="2">
        <v>22.443</v>
      </c>
      <c r="BO18" s="2">
        <v>11263</v>
      </c>
      <c r="BP18" s="2">
        <v>78</v>
      </c>
      <c r="BQ18" s="2">
        <v>30.5</v>
      </c>
    </row>
    <row r="19" spans="1:69" ht="21.75" customHeight="1">
      <c r="A19" s="31" t="s">
        <v>33</v>
      </c>
      <c r="B19" s="1">
        <f t="shared" si="8"/>
        <v>794365</v>
      </c>
      <c r="C19" s="1">
        <v>655742</v>
      </c>
      <c r="D19" s="1">
        <v>137345</v>
      </c>
      <c r="E19" s="1">
        <v>1278</v>
      </c>
      <c r="F19" s="1">
        <v>1000265</v>
      </c>
      <c r="G19" s="1">
        <v>77019</v>
      </c>
      <c r="H19" s="1">
        <v>454891</v>
      </c>
      <c r="I19" s="1">
        <v>3649</v>
      </c>
      <c r="J19" s="1">
        <f t="shared" si="9"/>
        <v>6780</v>
      </c>
      <c r="K19" s="1">
        <f t="shared" si="10"/>
        <v>4813</v>
      </c>
      <c r="L19" s="2">
        <v>3638</v>
      </c>
      <c r="M19" s="2">
        <v>1294</v>
      </c>
      <c r="N19" s="2">
        <v>1175</v>
      </c>
      <c r="O19" s="2">
        <v>258</v>
      </c>
      <c r="P19" s="1">
        <v>3337</v>
      </c>
      <c r="Q19" s="2">
        <v>1248</v>
      </c>
      <c r="R19" s="2">
        <v>8024</v>
      </c>
      <c r="S19" s="2">
        <v>3809</v>
      </c>
      <c r="T19" s="2">
        <v>56784</v>
      </c>
      <c r="U19" s="2">
        <v>18412</v>
      </c>
      <c r="V19" s="2">
        <v>1449</v>
      </c>
      <c r="W19" s="2">
        <v>1016</v>
      </c>
      <c r="X19" s="2">
        <v>633</v>
      </c>
      <c r="Y19" s="2">
        <v>1128</v>
      </c>
      <c r="Z19" s="2">
        <v>89067</v>
      </c>
      <c r="AA19" s="2">
        <v>506</v>
      </c>
      <c r="AB19" s="2">
        <v>77</v>
      </c>
      <c r="AC19" s="2">
        <v>268</v>
      </c>
      <c r="AD19" s="2">
        <v>1014</v>
      </c>
      <c r="AE19" s="2">
        <v>3482</v>
      </c>
      <c r="AF19" s="2">
        <v>12</v>
      </c>
      <c r="AG19" s="2">
        <v>5</v>
      </c>
      <c r="AH19" s="2">
        <v>5.3</v>
      </c>
      <c r="AI19" s="2">
        <v>14</v>
      </c>
      <c r="AJ19" s="2">
        <v>103</v>
      </c>
      <c r="AK19" s="2">
        <f t="shared" si="6"/>
        <v>10180</v>
      </c>
      <c r="AL19" s="2">
        <f t="shared" si="7"/>
        <v>149436</v>
      </c>
      <c r="AM19" s="2">
        <v>6.4</v>
      </c>
      <c r="AN19" s="2">
        <v>4.2</v>
      </c>
      <c r="AO19" s="2">
        <v>1.45</v>
      </c>
      <c r="AP19" s="2">
        <v>74</v>
      </c>
      <c r="AQ19" s="2">
        <v>34</v>
      </c>
      <c r="AR19" s="2">
        <v>23.5</v>
      </c>
      <c r="AS19" s="2">
        <v>11</v>
      </c>
      <c r="AT19" s="2"/>
      <c r="AU19" s="2"/>
      <c r="AV19" s="2"/>
      <c r="AW19" s="2">
        <v>53</v>
      </c>
      <c r="AX19" s="2"/>
      <c r="AY19" s="2">
        <v>2573</v>
      </c>
      <c r="AZ19" s="2">
        <v>46.25</v>
      </c>
      <c r="BA19" s="2"/>
      <c r="BB19" s="2"/>
      <c r="BC19" s="2"/>
      <c r="BD19" s="2"/>
      <c r="BE19" s="2"/>
      <c r="BF19" s="2"/>
      <c r="BG19" s="2">
        <v>29993</v>
      </c>
      <c r="BH19" s="2">
        <v>91.65</v>
      </c>
      <c r="BI19" s="2">
        <v>311.427</v>
      </c>
      <c r="BJ19" s="2">
        <v>3310</v>
      </c>
      <c r="BK19" s="2"/>
      <c r="BL19" s="2"/>
      <c r="BM19" s="2">
        <v>10.599</v>
      </c>
      <c r="BN19" s="2">
        <v>3574</v>
      </c>
      <c r="BO19" s="2">
        <v>1525</v>
      </c>
      <c r="BP19" s="2">
        <v>14.91</v>
      </c>
      <c r="BQ19" s="2">
        <v>95.33</v>
      </c>
    </row>
    <row r="20" spans="1:69" ht="21.75" customHeight="1">
      <c r="A20" s="31" t="s">
        <v>34</v>
      </c>
      <c r="B20" s="1">
        <f t="shared" si="8"/>
        <v>1035979</v>
      </c>
      <c r="C20" s="1">
        <v>836085</v>
      </c>
      <c r="D20" s="1">
        <v>198500</v>
      </c>
      <c r="E20" s="1">
        <v>1394</v>
      </c>
      <c r="F20" s="1">
        <v>1168762.3657</v>
      </c>
      <c r="G20" s="1">
        <v>93732.15553935</v>
      </c>
      <c r="H20" s="1">
        <v>301242.8753000001</v>
      </c>
      <c r="I20" s="1">
        <v>2154.2657898</v>
      </c>
      <c r="J20" s="1">
        <f t="shared" si="9"/>
        <v>11335.970000000001</v>
      </c>
      <c r="K20" s="1">
        <v>8545</v>
      </c>
      <c r="L20" s="2">
        <v>6629.875</v>
      </c>
      <c r="M20" s="2">
        <v>1737.2</v>
      </c>
      <c r="N20" s="2">
        <v>1715.125</v>
      </c>
      <c r="O20" s="2">
        <v>173.9055</v>
      </c>
      <c r="P20" s="1">
        <v>7879.717749999999</v>
      </c>
      <c r="Q20" s="2">
        <v>2582.6003075</v>
      </c>
      <c r="R20" s="2">
        <v>13532.27598</v>
      </c>
      <c r="S20" s="2">
        <v>6740.586802575</v>
      </c>
      <c r="T20" s="2">
        <v>72892.8125</v>
      </c>
      <c r="U20" s="2">
        <v>14781.967500000002</v>
      </c>
      <c r="V20" s="2">
        <v>2062.5</v>
      </c>
      <c r="W20" s="2">
        <v>1149.1</v>
      </c>
      <c r="X20" s="2">
        <v>1382.375</v>
      </c>
      <c r="Y20" s="2">
        <v>2790.7749999999996</v>
      </c>
      <c r="Z20" s="2">
        <v>57128.490000000005</v>
      </c>
      <c r="AA20" s="2">
        <v>697.6</v>
      </c>
      <c r="AB20" s="2">
        <v>37.1025</v>
      </c>
      <c r="AC20" s="2">
        <v>662.61865</v>
      </c>
      <c r="AD20" s="2">
        <v>2026.7252</v>
      </c>
      <c r="AE20" s="2">
        <v>1217.805</v>
      </c>
      <c r="AF20" s="2">
        <v>30.87</v>
      </c>
      <c r="AG20" s="2">
        <v>12.765500000000001</v>
      </c>
      <c r="AH20" s="2">
        <v>25.474800000000002</v>
      </c>
      <c r="AI20" s="2">
        <v>180.66910000000001</v>
      </c>
      <c r="AJ20" s="2">
        <v>331.903</v>
      </c>
      <c r="AK20" s="2">
        <f t="shared" si="6"/>
        <v>18530.44528</v>
      </c>
      <c r="AL20" s="2">
        <f t="shared" si="7"/>
        <v>131571.0105</v>
      </c>
      <c r="AM20" s="2"/>
      <c r="AN20" s="2"/>
      <c r="AO20" s="2"/>
      <c r="AP20" s="2"/>
      <c r="AQ20" s="2">
        <v>201.39999999999998</v>
      </c>
      <c r="AR20" s="2">
        <v>174.25</v>
      </c>
      <c r="AS20" s="2">
        <v>94.095</v>
      </c>
      <c r="AT20" s="2"/>
      <c r="AU20" s="2"/>
      <c r="AV20" s="2"/>
      <c r="AW20" s="2">
        <v>173</v>
      </c>
      <c r="AX20" s="2">
        <v>5.61</v>
      </c>
      <c r="AY20" s="2">
        <v>2388</v>
      </c>
      <c r="AZ20" s="2">
        <v>93</v>
      </c>
      <c r="BA20" s="2"/>
      <c r="BB20" s="2"/>
      <c r="BC20" s="2"/>
      <c r="BD20" s="2"/>
      <c r="BE20" s="2"/>
      <c r="BF20" s="2"/>
      <c r="BG20" s="2">
        <v>117981</v>
      </c>
      <c r="BH20" s="2">
        <v>298</v>
      </c>
      <c r="BI20" s="2">
        <v>375.346</v>
      </c>
      <c r="BJ20" s="2">
        <v>715</v>
      </c>
      <c r="BK20" s="2"/>
      <c r="BL20" s="2"/>
      <c r="BM20" s="2"/>
      <c r="BN20" s="2"/>
      <c r="BO20" s="2">
        <v>6883</v>
      </c>
      <c r="BP20" s="2">
        <v>192</v>
      </c>
      <c r="BQ20" s="2">
        <v>980</v>
      </c>
    </row>
    <row r="21" spans="1:69" ht="21.75" customHeight="1">
      <c r="A21" s="31" t="s">
        <v>35</v>
      </c>
      <c r="B21" s="1">
        <f t="shared" si="8"/>
        <v>333568</v>
      </c>
      <c r="C21" s="1">
        <v>256597</v>
      </c>
      <c r="D21" s="1">
        <v>76205</v>
      </c>
      <c r="E21" s="1">
        <v>766</v>
      </c>
      <c r="F21" s="1">
        <v>314237</v>
      </c>
      <c r="G21" s="1">
        <v>23158.229</v>
      </c>
      <c r="H21" s="1"/>
      <c r="I21" s="1"/>
      <c r="J21" s="1">
        <f t="shared" si="9"/>
        <v>3425.2760000000003</v>
      </c>
      <c r="K21" s="1">
        <f t="shared" si="10"/>
        <v>2456.793</v>
      </c>
      <c r="L21" s="2">
        <v>1902.7240000000002</v>
      </c>
      <c r="M21" s="2">
        <v>156.384</v>
      </c>
      <c r="N21" s="2">
        <v>554.069</v>
      </c>
      <c r="O21" s="2">
        <v>83.816</v>
      </c>
      <c r="P21" s="1">
        <v>1396.062</v>
      </c>
      <c r="Q21" s="2">
        <v>122.66000000000001</v>
      </c>
      <c r="R21" s="2">
        <v>2590.238</v>
      </c>
      <c r="S21" s="2">
        <v>316.61</v>
      </c>
      <c r="T21" s="2">
        <v>22425.687</v>
      </c>
      <c r="U21" s="2">
        <v>6347.329</v>
      </c>
      <c r="V21" s="2">
        <v>743.854</v>
      </c>
      <c r="W21" s="2">
        <v>355.586</v>
      </c>
      <c r="X21" s="2">
        <v>337.858</v>
      </c>
      <c r="Y21" s="2">
        <v>626.906</v>
      </c>
      <c r="Z21" s="2">
        <v>28652.582000000002</v>
      </c>
      <c r="AA21" s="2">
        <v>216.724</v>
      </c>
      <c r="AB21" s="2">
        <v>16.355</v>
      </c>
      <c r="AC21" s="2">
        <v>112.09599999999999</v>
      </c>
      <c r="AD21" s="2">
        <v>340.797</v>
      </c>
      <c r="AE21" s="2">
        <v>619.38</v>
      </c>
      <c r="AF21" s="2">
        <v>7.905</v>
      </c>
      <c r="AG21" s="2">
        <v>2.6109999999999998</v>
      </c>
      <c r="AH21" s="2">
        <v>3.284</v>
      </c>
      <c r="AI21" s="2">
        <v>14.32</v>
      </c>
      <c r="AJ21" s="2">
        <v>39.751000000000005</v>
      </c>
      <c r="AK21" s="2">
        <f t="shared" si="6"/>
        <v>3572.261</v>
      </c>
      <c r="AL21" s="2">
        <f t="shared" si="7"/>
        <v>51737.399999999994</v>
      </c>
      <c r="AM21" s="2"/>
      <c r="AN21" s="2"/>
      <c r="AO21" s="2"/>
      <c r="AP21" s="2"/>
      <c r="AQ21" s="2">
        <v>45.18000000000001</v>
      </c>
      <c r="AR21" s="2">
        <v>11.949999999999998</v>
      </c>
      <c r="AS21" s="2">
        <v>4.205</v>
      </c>
      <c r="AT21" s="2">
        <v>53</v>
      </c>
      <c r="AU21" s="2"/>
      <c r="AV21" s="2"/>
      <c r="AW21" s="2"/>
      <c r="AX21" s="2"/>
      <c r="AY21" s="2">
        <v>21731</v>
      </c>
      <c r="AZ21" s="2">
        <v>554</v>
      </c>
      <c r="BA21" s="2"/>
      <c r="BB21" s="2"/>
      <c r="BC21" s="2">
        <v>1300</v>
      </c>
      <c r="BD21" s="2">
        <v>0.8</v>
      </c>
      <c r="BE21" s="2"/>
      <c r="BF21" s="2"/>
      <c r="BG21" s="2">
        <v>14634</v>
      </c>
      <c r="BH21" s="2">
        <v>42</v>
      </c>
      <c r="BI21" s="2">
        <v>200.538</v>
      </c>
      <c r="BJ21" s="2">
        <v>480</v>
      </c>
      <c r="BK21" s="2"/>
      <c r="BL21" s="2"/>
      <c r="BM21" s="2">
        <v>3.75</v>
      </c>
      <c r="BN21" s="2">
        <v>5.03</v>
      </c>
      <c r="BO21" s="2">
        <v>9719</v>
      </c>
      <c r="BP21" s="2">
        <v>104</v>
      </c>
      <c r="BQ21" s="2"/>
    </row>
    <row r="22" spans="1:69" ht="21.75" customHeight="1">
      <c r="A22" s="30" t="s">
        <v>119</v>
      </c>
      <c r="B22" s="33">
        <f aca="true" t="shared" si="11" ref="B22:AV22">SUM(B23:B36)</f>
        <v>6983564.935168029</v>
      </c>
      <c r="C22" s="33">
        <f t="shared" si="11"/>
        <v>5912787.104186415</v>
      </c>
      <c r="D22" s="33">
        <f t="shared" si="11"/>
        <v>1043547.8309816136</v>
      </c>
      <c r="E22" s="33">
        <f t="shared" si="11"/>
        <v>27230</v>
      </c>
      <c r="F22" s="33">
        <f t="shared" si="11"/>
        <v>5797474.029882982</v>
      </c>
      <c r="G22" s="33">
        <f t="shared" si="11"/>
        <v>398245.542702812</v>
      </c>
      <c r="H22" s="33">
        <f t="shared" si="11"/>
        <v>20589</v>
      </c>
      <c r="I22" s="33">
        <f t="shared" si="11"/>
        <v>218.38000000000002</v>
      </c>
      <c r="J22" s="33">
        <f t="shared" si="11"/>
        <v>70362.44721204652</v>
      </c>
      <c r="K22" s="33">
        <f t="shared" si="11"/>
        <v>60212.06483218406</v>
      </c>
      <c r="L22" s="33">
        <f t="shared" si="11"/>
        <v>48948.46451478143</v>
      </c>
      <c r="M22" s="33">
        <f t="shared" si="11"/>
        <v>4092.2558708820407</v>
      </c>
      <c r="N22" s="33">
        <f t="shared" si="11"/>
        <v>11263.600317402632</v>
      </c>
      <c r="O22" s="33">
        <f t="shared" si="11"/>
        <v>1143.822140035642</v>
      </c>
      <c r="P22" s="33">
        <f t="shared" si="11"/>
        <v>44323.01879877069</v>
      </c>
      <c r="Q22" s="33">
        <f t="shared" si="11"/>
        <v>5084.246011208001</v>
      </c>
      <c r="R22" s="33">
        <f t="shared" si="11"/>
        <v>79078.76215125449</v>
      </c>
      <c r="S22" s="33">
        <f t="shared" si="11"/>
        <v>10802.171143277805</v>
      </c>
      <c r="T22" s="33">
        <f t="shared" si="11"/>
        <v>409116.17859180225</v>
      </c>
      <c r="U22" s="33">
        <f t="shared" si="11"/>
        <v>64669.263</v>
      </c>
      <c r="V22" s="33">
        <f t="shared" si="11"/>
        <v>6987.345000086852</v>
      </c>
      <c r="W22" s="33">
        <f t="shared" si="11"/>
        <v>2326.601075147597</v>
      </c>
      <c r="X22" s="33">
        <f t="shared" si="11"/>
        <v>3704.334778945945</v>
      </c>
      <c r="Y22" s="33">
        <f t="shared" si="11"/>
        <v>8190.660704776712</v>
      </c>
      <c r="Z22" s="33">
        <f t="shared" si="11"/>
        <v>121557.32092288745</v>
      </c>
      <c r="AA22" s="33">
        <f t="shared" si="11"/>
        <v>3030.121498043753</v>
      </c>
      <c r="AB22" s="33">
        <f t="shared" si="11"/>
        <v>550.9816233102379</v>
      </c>
      <c r="AC22" s="33">
        <f t="shared" si="11"/>
        <v>1837.4334215539718</v>
      </c>
      <c r="AD22" s="33">
        <f t="shared" si="11"/>
        <v>5002.819634892046</v>
      </c>
      <c r="AE22" s="33">
        <f t="shared" si="11"/>
        <v>10264.269080010781</v>
      </c>
      <c r="AF22" s="33">
        <f t="shared" si="11"/>
        <v>132.91588173185164</v>
      </c>
      <c r="AG22" s="33">
        <f t="shared" si="11"/>
        <v>33.76807395635906</v>
      </c>
      <c r="AH22" s="33">
        <f t="shared" si="11"/>
        <v>47.1750620059471</v>
      </c>
      <c r="AI22" s="33">
        <f t="shared" si="11"/>
        <v>189.6990860178413</v>
      </c>
      <c r="AJ22" s="33">
        <f t="shared" si="11"/>
        <v>612.1040940878926</v>
      </c>
      <c r="AK22" s="33">
        <f t="shared" si="11"/>
        <v>92461.9415769411</v>
      </c>
      <c r="AL22" s="33">
        <f t="shared" si="11"/>
        <v>541549.8726887882</v>
      </c>
      <c r="AM22" s="33">
        <f t="shared" si="11"/>
        <v>272.060637820512</v>
      </c>
      <c r="AN22" s="33">
        <f t="shared" si="11"/>
        <v>191.76082813798362</v>
      </c>
      <c r="AO22" s="33">
        <f t="shared" si="11"/>
        <v>44.57784844139509</v>
      </c>
      <c r="AP22" s="33">
        <f t="shared" si="11"/>
        <v>13122.87730049825</v>
      </c>
      <c r="AQ22" s="33">
        <f t="shared" si="11"/>
        <v>546.0602284547282</v>
      </c>
      <c r="AR22" s="33">
        <f t="shared" si="11"/>
        <v>559.0012726507895</v>
      </c>
      <c r="AS22" s="33">
        <f t="shared" si="11"/>
        <v>184.91546632539476</v>
      </c>
      <c r="AT22" s="33">
        <f t="shared" si="11"/>
        <v>145</v>
      </c>
      <c r="AU22" s="33">
        <f t="shared" si="11"/>
        <v>75</v>
      </c>
      <c r="AV22" s="33">
        <f t="shared" si="11"/>
        <v>115.91</v>
      </c>
      <c r="AW22" s="5">
        <f aca="true" t="shared" si="12" ref="AW22:BQ22">SUM(AW23:AW36)</f>
        <v>76099</v>
      </c>
      <c r="AX22" s="5">
        <f t="shared" si="12"/>
        <v>1408.4800000000002</v>
      </c>
      <c r="AY22" s="5">
        <f t="shared" si="12"/>
        <v>482876.95</v>
      </c>
      <c r="AZ22" s="5">
        <f t="shared" si="12"/>
        <v>3223.1600000000003</v>
      </c>
      <c r="BA22" s="5">
        <f t="shared" si="12"/>
        <v>0</v>
      </c>
      <c r="BB22" s="5">
        <f t="shared" si="12"/>
        <v>0</v>
      </c>
      <c r="BC22" s="5">
        <f t="shared" si="12"/>
        <v>967</v>
      </c>
      <c r="BD22" s="5">
        <f t="shared" si="12"/>
        <v>4.38</v>
      </c>
      <c r="BE22" s="5">
        <f t="shared" si="12"/>
        <v>31083</v>
      </c>
      <c r="BF22" s="5">
        <f t="shared" si="12"/>
        <v>13.3</v>
      </c>
      <c r="BG22" s="5">
        <f t="shared" si="12"/>
        <v>62283</v>
      </c>
      <c r="BH22" s="5">
        <f t="shared" si="12"/>
        <v>130.9965</v>
      </c>
      <c r="BI22" s="5">
        <f t="shared" si="12"/>
        <v>2190.674</v>
      </c>
      <c r="BJ22" s="5">
        <f t="shared" si="12"/>
        <v>7420.588</v>
      </c>
      <c r="BK22" s="5">
        <f t="shared" si="12"/>
        <v>82</v>
      </c>
      <c r="BL22" s="5">
        <f t="shared" si="12"/>
        <v>94.15</v>
      </c>
      <c r="BM22" s="5">
        <f t="shared" si="12"/>
        <v>2349.765</v>
      </c>
      <c r="BN22" s="5">
        <f t="shared" si="12"/>
        <v>128.76500000000001</v>
      </c>
      <c r="BO22" s="5">
        <f t="shared" si="12"/>
        <v>231910</v>
      </c>
      <c r="BP22" s="5">
        <f t="shared" si="12"/>
        <v>1636.901</v>
      </c>
      <c r="BQ22" s="5">
        <f t="shared" si="12"/>
        <v>549.6600000000001</v>
      </c>
    </row>
    <row r="23" spans="1:69" ht="21.75" customHeight="1">
      <c r="A23" s="32" t="s">
        <v>36</v>
      </c>
      <c r="B23" s="1">
        <f t="shared" si="8"/>
        <v>549094</v>
      </c>
      <c r="C23" s="1">
        <v>477259</v>
      </c>
      <c r="D23" s="1">
        <v>67333</v>
      </c>
      <c r="E23" s="1">
        <v>4502</v>
      </c>
      <c r="F23" s="1">
        <v>275737.7832038567</v>
      </c>
      <c r="G23" s="1">
        <v>14198.14110371279</v>
      </c>
      <c r="H23" s="1">
        <v>4785</v>
      </c>
      <c r="I23" s="1">
        <v>28.7</v>
      </c>
      <c r="J23" s="1">
        <f>K23+V23+AA23+AF23</f>
        <v>4019.6099999999997</v>
      </c>
      <c r="K23" s="1">
        <f t="shared" si="10"/>
        <v>3324.49</v>
      </c>
      <c r="L23" s="2">
        <v>2541.04</v>
      </c>
      <c r="M23" s="2">
        <v>34.169999999999995</v>
      </c>
      <c r="N23" s="2">
        <v>783.45</v>
      </c>
      <c r="O23" s="2">
        <v>5.82</v>
      </c>
      <c r="P23" s="1">
        <v>1922.27</v>
      </c>
      <c r="Q23" s="2">
        <v>37.98</v>
      </c>
      <c r="R23" s="2">
        <v>2648.23</v>
      </c>
      <c r="S23" s="2">
        <v>62.19</v>
      </c>
      <c r="T23" s="2">
        <v>15980.21</v>
      </c>
      <c r="U23" s="2">
        <v>308.5</v>
      </c>
      <c r="V23" s="2">
        <v>448.21999999999997</v>
      </c>
      <c r="W23" s="2">
        <v>89.62</v>
      </c>
      <c r="X23" s="2">
        <v>213.11</v>
      </c>
      <c r="Y23" s="2">
        <v>379.95</v>
      </c>
      <c r="Z23" s="2">
        <v>1563</v>
      </c>
      <c r="AA23" s="2">
        <v>240.33</v>
      </c>
      <c r="AB23" s="2">
        <v>43.79</v>
      </c>
      <c r="AC23" s="2">
        <v>119.21000000000001</v>
      </c>
      <c r="AD23" s="2">
        <v>223.97</v>
      </c>
      <c r="AE23" s="2">
        <v>564</v>
      </c>
      <c r="AF23" s="2">
        <v>6.57</v>
      </c>
      <c r="AG23" s="2">
        <v>2.23</v>
      </c>
      <c r="AH23" s="2">
        <v>3.1</v>
      </c>
      <c r="AI23" s="2">
        <v>9.38</v>
      </c>
      <c r="AJ23" s="2">
        <v>5.89</v>
      </c>
      <c r="AK23" s="2">
        <f aca="true" t="shared" si="13" ref="AK23:AK36">R23+Y23+AD23+AI23</f>
        <v>3261.5299999999997</v>
      </c>
      <c r="AL23" s="2">
        <f aca="true" t="shared" si="14" ref="AL23:AL36">T23+Z23+AE23+AJ23</f>
        <v>18113.1</v>
      </c>
      <c r="AM23" s="2">
        <v>2.1</v>
      </c>
      <c r="AN23" s="2">
        <v>1.52</v>
      </c>
      <c r="AO23" s="2">
        <v>0.24</v>
      </c>
      <c r="AP23" s="2">
        <v>20.03</v>
      </c>
      <c r="AQ23" s="2">
        <v>55.7</v>
      </c>
      <c r="AR23" s="2">
        <v>27.77</v>
      </c>
      <c r="AS23" s="2">
        <v>7.62</v>
      </c>
      <c r="AT23" s="2"/>
      <c r="AU23" s="2"/>
      <c r="AV23" s="2"/>
      <c r="AW23" s="2">
        <v>4750</v>
      </c>
      <c r="AX23" s="2">
        <v>98.8</v>
      </c>
      <c r="AY23" s="2">
        <v>145411</v>
      </c>
      <c r="AZ23" s="2">
        <v>1144.5</v>
      </c>
      <c r="BA23" s="2"/>
      <c r="BB23" s="2"/>
      <c r="BC23" s="2"/>
      <c r="BD23" s="2"/>
      <c r="BE23" s="2"/>
      <c r="BF23" s="2"/>
      <c r="BG23" s="2">
        <v>2997</v>
      </c>
      <c r="BH23" s="2">
        <v>3.4</v>
      </c>
      <c r="BI23" s="2">
        <v>105.43</v>
      </c>
      <c r="BJ23" s="2">
        <v>181.07</v>
      </c>
      <c r="BK23" s="2"/>
      <c r="BL23" s="2"/>
      <c r="BM23" s="2"/>
      <c r="BN23" s="2"/>
      <c r="BO23" s="2">
        <v>19318</v>
      </c>
      <c r="BP23" s="2">
        <v>113.1</v>
      </c>
      <c r="BQ23" s="2"/>
    </row>
    <row r="24" spans="1:69" ht="21.75" customHeight="1">
      <c r="A24" s="32" t="s">
        <v>37</v>
      </c>
      <c r="B24" s="1">
        <f t="shared" si="8"/>
        <v>369797</v>
      </c>
      <c r="C24" s="1">
        <v>315224</v>
      </c>
      <c r="D24" s="1">
        <v>54138</v>
      </c>
      <c r="E24" s="1">
        <v>435</v>
      </c>
      <c r="F24" s="1">
        <v>224775</v>
      </c>
      <c r="G24" s="1">
        <v>15846.6</v>
      </c>
      <c r="H24" s="1">
        <v>394</v>
      </c>
      <c r="I24" s="1">
        <v>1.7</v>
      </c>
      <c r="J24" s="1">
        <f aca="true" t="shared" si="15" ref="J24:J36">K24+V24+AA24+AF24</f>
        <v>2232.399</v>
      </c>
      <c r="K24" s="1">
        <f t="shared" si="10"/>
        <v>1994.368</v>
      </c>
      <c r="L24" s="2">
        <v>1598.957</v>
      </c>
      <c r="M24" s="2">
        <v>101.07399999999998</v>
      </c>
      <c r="N24" s="2">
        <v>395.41099999999994</v>
      </c>
      <c r="O24" s="2">
        <v>10.619</v>
      </c>
      <c r="P24" s="1">
        <v>972.88</v>
      </c>
      <c r="Q24" s="2">
        <v>95.981</v>
      </c>
      <c r="R24" s="2">
        <v>1760.5</v>
      </c>
      <c r="S24" s="2">
        <v>216.374</v>
      </c>
      <c r="T24" s="2">
        <v>9394.590999999999</v>
      </c>
      <c r="U24" s="2">
        <v>429.353</v>
      </c>
      <c r="V24" s="2">
        <v>199.44599999999997</v>
      </c>
      <c r="W24" s="2">
        <v>40.317</v>
      </c>
      <c r="X24" s="2">
        <v>106.209</v>
      </c>
      <c r="Y24" s="2">
        <v>233.45499999999998</v>
      </c>
      <c r="Z24" s="2">
        <v>804.248</v>
      </c>
      <c r="AA24" s="2">
        <v>33.89</v>
      </c>
      <c r="AB24" s="2">
        <v>62.113</v>
      </c>
      <c r="AC24" s="2">
        <v>13.22</v>
      </c>
      <c r="AD24" s="2">
        <v>31.824999999999996</v>
      </c>
      <c r="AE24" s="2">
        <v>123.2</v>
      </c>
      <c r="AF24" s="2">
        <v>4.695</v>
      </c>
      <c r="AG24" s="2">
        <v>1.8270000000000002</v>
      </c>
      <c r="AH24" s="2">
        <v>2.6950000000000003</v>
      </c>
      <c r="AI24" s="2">
        <v>9.968</v>
      </c>
      <c r="AJ24" s="2">
        <v>17.482000000000003</v>
      </c>
      <c r="AK24" s="2">
        <f t="shared" si="13"/>
        <v>2035.748</v>
      </c>
      <c r="AL24" s="2">
        <f t="shared" si="14"/>
        <v>10339.520999999999</v>
      </c>
      <c r="AM24" s="2"/>
      <c r="AN24" s="2"/>
      <c r="AO24" s="2"/>
      <c r="AP24" s="2"/>
      <c r="AQ24" s="2">
        <v>5.612</v>
      </c>
      <c r="AR24" s="2">
        <v>5.42</v>
      </c>
      <c r="AS24" s="2">
        <v>4.896</v>
      </c>
      <c r="AT24" s="2"/>
      <c r="AU24" s="2"/>
      <c r="AV24" s="2"/>
      <c r="AW24" s="2">
        <v>12524</v>
      </c>
      <c r="AX24" s="2">
        <v>105.36</v>
      </c>
      <c r="AY24" s="2">
        <v>21927</v>
      </c>
      <c r="AZ24" s="2">
        <v>92.06</v>
      </c>
      <c r="BA24" s="2"/>
      <c r="BB24" s="2"/>
      <c r="BC24" s="2">
        <v>53</v>
      </c>
      <c r="BD24" s="2">
        <v>0.68</v>
      </c>
      <c r="BE24" s="2"/>
      <c r="BF24" s="2"/>
      <c r="BG24" s="2">
        <v>471</v>
      </c>
      <c r="BH24" s="2">
        <v>1.54</v>
      </c>
      <c r="BI24" s="2">
        <v>61.656</v>
      </c>
      <c r="BJ24" s="2">
        <v>215.78</v>
      </c>
      <c r="BK24" s="2"/>
      <c r="BL24" s="2"/>
      <c r="BM24" s="2"/>
      <c r="BN24" s="2"/>
      <c r="BO24" s="2">
        <v>6041</v>
      </c>
      <c r="BP24" s="2">
        <v>34.86</v>
      </c>
      <c r="BQ24" s="2">
        <v>11.06</v>
      </c>
    </row>
    <row r="25" spans="1:69" s="3" customFormat="1" ht="21.75" customHeight="1">
      <c r="A25" s="32" t="s">
        <v>38</v>
      </c>
      <c r="B25" s="1">
        <f t="shared" si="8"/>
        <v>196923</v>
      </c>
      <c r="C25" s="1">
        <v>175023</v>
      </c>
      <c r="D25" s="1">
        <v>21749</v>
      </c>
      <c r="E25" s="1">
        <v>151</v>
      </c>
      <c r="F25" s="1">
        <v>105303</v>
      </c>
      <c r="G25" s="1">
        <v>7113</v>
      </c>
      <c r="H25" s="1"/>
      <c r="I25" s="1"/>
      <c r="J25" s="1">
        <f t="shared" si="15"/>
        <v>1573.41</v>
      </c>
      <c r="K25" s="1">
        <f t="shared" si="10"/>
        <v>1417.88</v>
      </c>
      <c r="L25" s="2">
        <v>1096.88</v>
      </c>
      <c r="M25" s="2"/>
      <c r="N25" s="2">
        <v>321</v>
      </c>
      <c r="O25" s="2"/>
      <c r="P25" s="1">
        <v>513.62</v>
      </c>
      <c r="Q25" s="2"/>
      <c r="R25" s="2">
        <v>841.34</v>
      </c>
      <c r="S25" s="2"/>
      <c r="T25" s="2">
        <v>12919.52</v>
      </c>
      <c r="U25" s="5"/>
      <c r="V25" s="2">
        <v>110.47</v>
      </c>
      <c r="W25" s="2">
        <v>37.53</v>
      </c>
      <c r="X25" s="2">
        <v>44.32</v>
      </c>
      <c r="Y25" s="2">
        <v>97.51</v>
      </c>
      <c r="Z25" s="2">
        <v>1125.87</v>
      </c>
      <c r="AA25" s="2">
        <v>42.2</v>
      </c>
      <c r="AB25" s="2">
        <v>7.17</v>
      </c>
      <c r="AC25" s="2">
        <v>12.88</v>
      </c>
      <c r="AD25" s="2">
        <v>30.72</v>
      </c>
      <c r="AE25" s="2">
        <v>179.2</v>
      </c>
      <c r="AF25" s="2">
        <v>2.86</v>
      </c>
      <c r="AG25" s="2">
        <v>0.56</v>
      </c>
      <c r="AH25" s="2">
        <v>0.51</v>
      </c>
      <c r="AI25" s="2">
        <v>2.05</v>
      </c>
      <c r="AJ25" s="2">
        <v>3.89</v>
      </c>
      <c r="AK25" s="2">
        <f t="shared" si="13"/>
        <v>971.62</v>
      </c>
      <c r="AL25" s="2">
        <f t="shared" si="14"/>
        <v>14228.48</v>
      </c>
      <c r="AM25" s="2"/>
      <c r="AN25" s="2"/>
      <c r="AO25" s="2"/>
      <c r="AP25" s="2"/>
      <c r="AQ25" s="2">
        <v>1.76</v>
      </c>
      <c r="AR25" s="2">
        <v>0.503</v>
      </c>
      <c r="AS25" s="2">
        <v>0.2</v>
      </c>
      <c r="AT25" s="2">
        <v>44</v>
      </c>
      <c r="AU25" s="2">
        <v>13</v>
      </c>
      <c r="AV25" s="2">
        <v>1.3</v>
      </c>
      <c r="AW25" s="2"/>
      <c r="AX25" s="2">
        <v>3</v>
      </c>
      <c r="AY25" s="2">
        <v>8389</v>
      </c>
      <c r="AZ25" s="2">
        <v>25</v>
      </c>
      <c r="BA25" s="2"/>
      <c r="BB25" s="2"/>
      <c r="BC25" s="2">
        <v>47</v>
      </c>
      <c r="BD25" s="2">
        <v>0.13</v>
      </c>
      <c r="BE25" s="2"/>
      <c r="BF25" s="2"/>
      <c r="BG25" s="2"/>
      <c r="BH25" s="2"/>
      <c r="BI25" s="2">
        <v>92.759</v>
      </c>
      <c r="BJ25" s="2">
        <v>94</v>
      </c>
      <c r="BK25" s="2"/>
      <c r="BL25" s="2"/>
      <c r="BM25" s="2"/>
      <c r="BN25" s="2"/>
      <c r="BO25" s="2">
        <v>3320</v>
      </c>
      <c r="BP25" s="2">
        <v>1.13</v>
      </c>
      <c r="BQ25" s="2"/>
    </row>
    <row r="26" spans="1:69" ht="21.75" customHeight="1">
      <c r="A26" s="32" t="s">
        <v>39</v>
      </c>
      <c r="B26" s="1">
        <f t="shared" si="8"/>
        <v>543372</v>
      </c>
      <c r="C26" s="1">
        <v>486226</v>
      </c>
      <c r="D26" s="1">
        <v>55169</v>
      </c>
      <c r="E26" s="1">
        <v>1977</v>
      </c>
      <c r="F26" s="1">
        <v>285122</v>
      </c>
      <c r="G26" s="1">
        <v>19882.698</v>
      </c>
      <c r="H26" s="1">
        <v>12371</v>
      </c>
      <c r="I26" s="1">
        <v>150.8</v>
      </c>
      <c r="J26" s="1">
        <f t="shared" si="15"/>
        <v>4427.761</v>
      </c>
      <c r="K26" s="1">
        <f t="shared" si="10"/>
        <v>3993.369</v>
      </c>
      <c r="L26" s="2">
        <v>3205.36</v>
      </c>
      <c r="M26" s="2">
        <v>136.849</v>
      </c>
      <c r="N26" s="2">
        <v>788.0089999999999</v>
      </c>
      <c r="O26" s="2">
        <v>15.312</v>
      </c>
      <c r="P26" s="1">
        <v>3256.0200000000004</v>
      </c>
      <c r="Q26" s="2">
        <v>203.666</v>
      </c>
      <c r="R26" s="2">
        <v>4754.924</v>
      </c>
      <c r="S26" s="2">
        <v>402.459</v>
      </c>
      <c r="T26" s="2">
        <v>31142.963000000003</v>
      </c>
      <c r="U26" s="2">
        <v>731.5</v>
      </c>
      <c r="V26" s="2">
        <v>269.279</v>
      </c>
      <c r="W26" s="2">
        <v>112.99000000000001</v>
      </c>
      <c r="X26" s="2">
        <v>310.50199999999995</v>
      </c>
      <c r="Y26" s="2">
        <v>728.846</v>
      </c>
      <c r="Z26" s="2">
        <v>5149.910000000001</v>
      </c>
      <c r="AA26" s="2">
        <v>159.678</v>
      </c>
      <c r="AB26" s="2">
        <v>50.010999999999996</v>
      </c>
      <c r="AC26" s="2">
        <v>166.815</v>
      </c>
      <c r="AD26" s="2">
        <v>437.507</v>
      </c>
      <c r="AE26" s="2">
        <v>1134.896</v>
      </c>
      <c r="AF26" s="2">
        <v>5.435</v>
      </c>
      <c r="AG26" s="2">
        <v>1.5740000000000003</v>
      </c>
      <c r="AH26" s="2">
        <v>2.448</v>
      </c>
      <c r="AI26" s="2">
        <v>10.256</v>
      </c>
      <c r="AJ26" s="2">
        <v>29.397</v>
      </c>
      <c r="AK26" s="2">
        <f t="shared" si="13"/>
        <v>5931.533</v>
      </c>
      <c r="AL26" s="2">
        <f t="shared" si="14"/>
        <v>37457.166000000005</v>
      </c>
      <c r="AM26" s="2">
        <v>7.22</v>
      </c>
      <c r="AN26" s="2">
        <v>2.7820000000000005</v>
      </c>
      <c r="AO26" s="2">
        <v>0.937</v>
      </c>
      <c r="AP26" s="2">
        <v>29.36</v>
      </c>
      <c r="AQ26" s="2">
        <v>53.412</v>
      </c>
      <c r="AR26" s="2">
        <v>11.290000000000001</v>
      </c>
      <c r="AS26" s="2">
        <v>5.13</v>
      </c>
      <c r="AT26" s="2"/>
      <c r="AU26" s="2"/>
      <c r="AV26" s="2"/>
      <c r="AW26" s="2">
        <v>573</v>
      </c>
      <c r="AX26" s="2">
        <v>8.52</v>
      </c>
      <c r="AY26" s="2">
        <v>15693</v>
      </c>
      <c r="AZ26" s="2">
        <v>101.64</v>
      </c>
      <c r="BA26" s="2"/>
      <c r="BB26" s="2"/>
      <c r="BC26" s="2"/>
      <c r="BD26" s="2"/>
      <c r="BE26" s="2"/>
      <c r="BF26" s="2"/>
      <c r="BG26" s="2">
        <v>1588</v>
      </c>
      <c r="BH26" s="2">
        <v>0.1</v>
      </c>
      <c r="BI26" s="2">
        <v>165.354</v>
      </c>
      <c r="BJ26" s="2">
        <v>213.36</v>
      </c>
      <c r="BK26" s="2">
        <v>9</v>
      </c>
      <c r="BL26" s="2"/>
      <c r="BM26" s="2">
        <v>2.266</v>
      </c>
      <c r="BN26" s="2">
        <v>0.181</v>
      </c>
      <c r="BO26" s="2">
        <v>10315</v>
      </c>
      <c r="BP26" s="2">
        <v>81.2</v>
      </c>
      <c r="BQ26" s="2"/>
    </row>
    <row r="27" spans="1:69" ht="21.75" customHeight="1">
      <c r="A27" s="32" t="s">
        <v>40</v>
      </c>
      <c r="B27" s="1">
        <f t="shared" si="8"/>
        <v>481646</v>
      </c>
      <c r="C27" s="1">
        <v>409687</v>
      </c>
      <c r="D27" s="1">
        <v>68575</v>
      </c>
      <c r="E27" s="1">
        <v>3384</v>
      </c>
      <c r="F27" s="1">
        <v>346845</v>
      </c>
      <c r="G27" s="1">
        <v>20689</v>
      </c>
      <c r="H27" s="1"/>
      <c r="I27" s="1"/>
      <c r="J27" s="1">
        <f t="shared" si="15"/>
        <v>3055.486</v>
      </c>
      <c r="K27" s="1">
        <f t="shared" si="10"/>
        <v>2625.077</v>
      </c>
      <c r="L27" s="2">
        <v>1930.463</v>
      </c>
      <c r="M27" s="2">
        <v>372.372</v>
      </c>
      <c r="N27" s="2">
        <v>694.614</v>
      </c>
      <c r="O27" s="2">
        <v>118</v>
      </c>
      <c r="P27" s="1">
        <v>1817.595</v>
      </c>
      <c r="Q27" s="2">
        <v>216</v>
      </c>
      <c r="R27" s="2">
        <v>2942.7115</v>
      </c>
      <c r="S27" s="23">
        <v>437.574</v>
      </c>
      <c r="T27" s="2">
        <v>17158.572</v>
      </c>
      <c r="U27" s="2">
        <v>5413</v>
      </c>
      <c r="V27" s="2">
        <v>229.406</v>
      </c>
      <c r="W27" s="2">
        <v>85.421</v>
      </c>
      <c r="X27" s="2">
        <v>119.159</v>
      </c>
      <c r="Y27" s="2">
        <v>230.88400000000001</v>
      </c>
      <c r="Z27" s="2">
        <v>1963.92</v>
      </c>
      <c r="AA27" s="2">
        <v>196.513</v>
      </c>
      <c r="AB27" s="2">
        <v>54.532</v>
      </c>
      <c r="AC27" s="2">
        <v>120</v>
      </c>
      <c r="AD27" s="2">
        <v>251</v>
      </c>
      <c r="AE27" s="2">
        <v>1180.588</v>
      </c>
      <c r="AF27" s="2">
        <v>4.49</v>
      </c>
      <c r="AG27" s="2">
        <v>2.26</v>
      </c>
      <c r="AH27" s="2">
        <v>3.6</v>
      </c>
      <c r="AI27" s="2">
        <v>13.85</v>
      </c>
      <c r="AJ27" s="2">
        <v>7.6</v>
      </c>
      <c r="AK27" s="2">
        <f t="shared" si="13"/>
        <v>3438.4455</v>
      </c>
      <c r="AL27" s="2">
        <f t="shared" si="14"/>
        <v>20310.679999999997</v>
      </c>
      <c r="AM27" s="2"/>
      <c r="AN27" s="2"/>
      <c r="AO27" s="2"/>
      <c r="AP27" s="2"/>
      <c r="AQ27" s="2">
        <v>11</v>
      </c>
      <c r="AR27" s="2">
        <v>9.7</v>
      </c>
      <c r="AS27" s="2">
        <v>4</v>
      </c>
      <c r="AT27" s="2"/>
      <c r="AU27" s="2"/>
      <c r="AV27" s="2"/>
      <c r="AW27" s="2">
        <v>11564</v>
      </c>
      <c r="AX27" s="2">
        <v>124</v>
      </c>
      <c r="AY27" s="2">
        <v>25191</v>
      </c>
      <c r="AZ27" s="2">
        <v>73</v>
      </c>
      <c r="BA27" s="2"/>
      <c r="BB27" s="2"/>
      <c r="BC27" s="2">
        <v>28</v>
      </c>
      <c r="BD27" s="2"/>
      <c r="BE27" s="2"/>
      <c r="BF27" s="2"/>
      <c r="BG27" s="2">
        <v>1721</v>
      </c>
      <c r="BH27" s="2">
        <v>17</v>
      </c>
      <c r="BI27" s="2">
        <v>99.398</v>
      </c>
      <c r="BJ27" s="2">
        <v>189</v>
      </c>
      <c r="BK27" s="2">
        <v>34</v>
      </c>
      <c r="BL27" s="2">
        <v>94</v>
      </c>
      <c r="BM27" s="2">
        <v>3.04</v>
      </c>
      <c r="BN27" s="2">
        <v>0.152</v>
      </c>
      <c r="BO27" s="2">
        <v>4766</v>
      </c>
      <c r="BP27" s="2">
        <v>40</v>
      </c>
      <c r="BQ27" s="2"/>
    </row>
    <row r="28" spans="1:69" ht="21.75" customHeight="1">
      <c r="A28" s="32" t="s">
        <v>41</v>
      </c>
      <c r="B28" s="1">
        <f t="shared" si="8"/>
        <v>509703</v>
      </c>
      <c r="C28" s="1">
        <v>447389</v>
      </c>
      <c r="D28" s="1">
        <v>60885</v>
      </c>
      <c r="E28" s="1">
        <v>1429</v>
      </c>
      <c r="F28" s="1">
        <v>288703</v>
      </c>
      <c r="G28" s="1">
        <v>19148.98</v>
      </c>
      <c r="H28" s="1">
        <v>1034</v>
      </c>
      <c r="I28" s="1">
        <v>8.13</v>
      </c>
      <c r="J28" s="1">
        <f t="shared" si="15"/>
        <v>3775.14</v>
      </c>
      <c r="K28" s="1">
        <f t="shared" si="10"/>
        <v>3207.21</v>
      </c>
      <c r="L28" s="2">
        <v>2270.63</v>
      </c>
      <c r="M28" s="2">
        <v>33.05</v>
      </c>
      <c r="N28" s="2">
        <v>936.58</v>
      </c>
      <c r="O28" s="2">
        <v>5.54</v>
      </c>
      <c r="P28" s="1">
        <v>1307.66</v>
      </c>
      <c r="Q28" s="2">
        <v>23.98</v>
      </c>
      <c r="R28" s="2">
        <v>2000.98</v>
      </c>
      <c r="S28" s="2">
        <v>54.47</v>
      </c>
      <c r="T28" s="2">
        <v>19740.686</v>
      </c>
      <c r="U28" s="2">
        <v>277.73</v>
      </c>
      <c r="V28" s="2">
        <v>380.99</v>
      </c>
      <c r="W28" s="2">
        <v>163.49</v>
      </c>
      <c r="X28" s="2">
        <v>147.35</v>
      </c>
      <c r="Y28" s="2">
        <v>290.47</v>
      </c>
      <c r="Z28" s="2">
        <v>4060.92</v>
      </c>
      <c r="AA28" s="2">
        <v>181.11</v>
      </c>
      <c r="AB28" s="2">
        <v>39.72</v>
      </c>
      <c r="AC28" s="2">
        <v>74.07</v>
      </c>
      <c r="AD28" s="2">
        <v>191.62</v>
      </c>
      <c r="AE28" s="2">
        <v>695.95</v>
      </c>
      <c r="AF28" s="2">
        <v>5.83</v>
      </c>
      <c r="AG28" s="2">
        <v>1.5</v>
      </c>
      <c r="AH28" s="2">
        <v>1.74</v>
      </c>
      <c r="AI28" s="2">
        <v>9.03</v>
      </c>
      <c r="AJ28" s="2">
        <v>8.11</v>
      </c>
      <c r="AK28" s="2">
        <f t="shared" si="13"/>
        <v>2492.1</v>
      </c>
      <c r="AL28" s="2">
        <f t="shared" si="14"/>
        <v>24505.666</v>
      </c>
      <c r="AM28" s="2"/>
      <c r="AN28" s="2"/>
      <c r="AO28" s="2"/>
      <c r="AP28" s="2"/>
      <c r="AQ28" s="2">
        <v>9.13</v>
      </c>
      <c r="AR28" s="2">
        <v>6.74</v>
      </c>
      <c r="AS28" s="2">
        <v>2.24</v>
      </c>
      <c r="AT28" s="2"/>
      <c r="AU28" s="2"/>
      <c r="AV28" s="2"/>
      <c r="AW28" s="2"/>
      <c r="AX28" s="2"/>
      <c r="AY28" s="2"/>
      <c r="AZ28" s="2"/>
      <c r="BA28" s="2"/>
      <c r="BB28" s="2"/>
      <c r="BC28" s="2">
        <v>81</v>
      </c>
      <c r="BD28" s="2"/>
      <c r="BE28" s="2"/>
      <c r="BF28" s="2"/>
      <c r="BG28" s="2">
        <v>5532</v>
      </c>
      <c r="BH28" s="2">
        <v>11.2</v>
      </c>
      <c r="BI28" s="2">
        <v>142.697</v>
      </c>
      <c r="BJ28" s="2">
        <v>255.8</v>
      </c>
      <c r="BK28" s="2"/>
      <c r="BL28" s="2"/>
      <c r="BM28" s="2">
        <v>0.256</v>
      </c>
      <c r="BN28" s="2">
        <v>36</v>
      </c>
      <c r="BO28" s="2">
        <v>14886</v>
      </c>
      <c r="BP28" s="2">
        <v>63.2</v>
      </c>
      <c r="BQ28" s="2">
        <v>45.9</v>
      </c>
    </row>
    <row r="29" spans="1:69" ht="21.75" customHeight="1">
      <c r="A29" s="32" t="s">
        <v>42</v>
      </c>
      <c r="B29" s="1">
        <f t="shared" si="8"/>
        <v>515264.59183277667</v>
      </c>
      <c r="C29" s="1">
        <v>423071.760851163</v>
      </c>
      <c r="D29" s="1">
        <v>91010.83098161366</v>
      </c>
      <c r="E29" s="1">
        <v>1182</v>
      </c>
      <c r="F29" s="1">
        <v>763071.831425991</v>
      </c>
      <c r="G29" s="1">
        <v>58365.0234257796</v>
      </c>
      <c r="H29" s="1">
        <v>970</v>
      </c>
      <c r="I29" s="1">
        <v>19.4</v>
      </c>
      <c r="J29" s="1">
        <f t="shared" si="15"/>
        <v>8617.582950566879</v>
      </c>
      <c r="K29" s="1">
        <f t="shared" si="10"/>
        <v>7531.391065517397</v>
      </c>
      <c r="L29" s="2">
        <v>6074.01097760386</v>
      </c>
      <c r="M29" s="2">
        <v>2063.936250882041</v>
      </c>
      <c r="N29" s="2">
        <v>1457.3800879135365</v>
      </c>
      <c r="O29" s="2">
        <v>442.53114003564195</v>
      </c>
      <c r="P29" s="1">
        <v>8551.244014209742</v>
      </c>
      <c r="Q29" s="2">
        <v>2822</v>
      </c>
      <c r="R29" s="2">
        <v>16910.068419096588</v>
      </c>
      <c r="S29" s="23">
        <v>5580</v>
      </c>
      <c r="T29" s="2">
        <v>99644.00049117117</v>
      </c>
      <c r="U29" s="2">
        <v>32882</v>
      </c>
      <c r="V29" s="2">
        <v>754.9496145524962</v>
      </c>
      <c r="W29" s="2">
        <v>101.07859402372577</v>
      </c>
      <c r="X29" s="2">
        <v>174.1034501774176</v>
      </c>
      <c r="Y29" s="2">
        <v>399.7798617029519</v>
      </c>
      <c r="Z29" s="2">
        <v>14656.396133440237</v>
      </c>
      <c r="AA29" s="2">
        <v>303.77718876513455</v>
      </c>
      <c r="AB29" s="2">
        <v>15</v>
      </c>
      <c r="AC29" s="2">
        <v>46.77492089405086</v>
      </c>
      <c r="AD29" s="2">
        <v>140.3247626821526</v>
      </c>
      <c r="AE29" s="2">
        <v>1103.924897031062</v>
      </c>
      <c r="AF29" s="2">
        <v>27.465081731851686</v>
      </c>
      <c r="AG29" s="2">
        <v>0.9540739563590626</v>
      </c>
      <c r="AH29" s="2">
        <v>3.820062005947097</v>
      </c>
      <c r="AI29" s="2">
        <v>11.460186017841293</v>
      </c>
      <c r="AJ29" s="2">
        <v>295.1372940878926</v>
      </c>
      <c r="AK29" s="2">
        <f t="shared" si="13"/>
        <v>17461.633229499534</v>
      </c>
      <c r="AL29" s="2">
        <f t="shared" si="14"/>
        <v>115699.45881573037</v>
      </c>
      <c r="AM29" s="2">
        <v>72.34563782051205</v>
      </c>
      <c r="AN29" s="2">
        <v>49.94282813798363</v>
      </c>
      <c r="AO29" s="2">
        <v>14.98284844139509</v>
      </c>
      <c r="AP29" s="2">
        <v>5351.017300498248</v>
      </c>
      <c r="AQ29" s="2">
        <v>30.136228454728222</v>
      </c>
      <c r="AR29" s="2">
        <v>17.905272650789595</v>
      </c>
      <c r="AS29" s="2">
        <v>8.952636325394796</v>
      </c>
      <c r="AT29" s="2">
        <v>15</v>
      </c>
      <c r="AU29" s="2"/>
      <c r="AV29" s="2"/>
      <c r="AW29" s="2">
        <v>2369</v>
      </c>
      <c r="AX29" s="2">
        <v>5</v>
      </c>
      <c r="AY29" s="2">
        <v>12022</v>
      </c>
      <c r="AZ29" s="2">
        <v>153</v>
      </c>
      <c r="BA29" s="2"/>
      <c r="BB29" s="2"/>
      <c r="BC29" s="2">
        <v>163</v>
      </c>
      <c r="BD29" s="2">
        <v>2.5</v>
      </c>
      <c r="BE29" s="2"/>
      <c r="BF29" s="2"/>
      <c r="BG29" s="2">
        <v>6373</v>
      </c>
      <c r="BH29" s="2">
        <v>16</v>
      </c>
      <c r="BI29" s="2">
        <v>299.683</v>
      </c>
      <c r="BJ29" s="2">
        <v>694</v>
      </c>
      <c r="BK29" s="2"/>
      <c r="BL29" s="2"/>
      <c r="BM29" s="2">
        <v>3.525</v>
      </c>
      <c r="BN29" s="2">
        <v>0.45</v>
      </c>
      <c r="BO29" s="2">
        <v>24026</v>
      </c>
      <c r="BP29" s="2">
        <v>74</v>
      </c>
      <c r="BQ29" s="2">
        <v>30</v>
      </c>
    </row>
    <row r="30" spans="1:69" ht="21.75" customHeight="1">
      <c r="A30" s="32" t="s">
        <v>43</v>
      </c>
      <c r="B30" s="1">
        <f t="shared" si="8"/>
        <v>324112</v>
      </c>
      <c r="C30" s="1">
        <v>299138</v>
      </c>
      <c r="D30" s="1">
        <v>24690</v>
      </c>
      <c r="E30" s="1">
        <v>284</v>
      </c>
      <c r="F30" s="1">
        <v>384124</v>
      </c>
      <c r="G30" s="1">
        <v>28638.08</v>
      </c>
      <c r="H30" s="1"/>
      <c r="I30" s="1"/>
      <c r="J30" s="1">
        <f t="shared" si="15"/>
        <v>3584.7467999999994</v>
      </c>
      <c r="K30" s="1">
        <f t="shared" si="10"/>
        <v>3239.964</v>
      </c>
      <c r="L30" s="2">
        <v>2693.485</v>
      </c>
      <c r="M30" s="2">
        <v>224.454</v>
      </c>
      <c r="N30" s="2">
        <v>546.4789999999999</v>
      </c>
      <c r="O30" s="2">
        <v>11.792</v>
      </c>
      <c r="P30" s="1">
        <v>2327.7799999999997</v>
      </c>
      <c r="Q30" s="2">
        <v>362.29100000000005</v>
      </c>
      <c r="R30" s="2">
        <v>5060.137</v>
      </c>
      <c r="S30" s="2">
        <v>863.76</v>
      </c>
      <c r="T30" s="2">
        <v>14481.981</v>
      </c>
      <c r="U30" s="2">
        <v>552.15</v>
      </c>
      <c r="V30" s="2">
        <v>266.70399999999995</v>
      </c>
      <c r="W30" s="2">
        <v>67.60000000000001</v>
      </c>
      <c r="X30" s="2">
        <v>431.33899999999994</v>
      </c>
      <c r="Y30" s="2">
        <v>997.698</v>
      </c>
      <c r="Z30" s="2">
        <v>3136.4210000000003</v>
      </c>
      <c r="AA30" s="2">
        <v>64.627</v>
      </c>
      <c r="AB30" s="2">
        <v>11.591</v>
      </c>
      <c r="AC30" s="2">
        <v>58.793</v>
      </c>
      <c r="AD30" s="2">
        <v>159.78799999999998</v>
      </c>
      <c r="AE30" s="2">
        <v>232.99</v>
      </c>
      <c r="AF30" s="2">
        <v>13.451799999999999</v>
      </c>
      <c r="AG30" s="2">
        <v>2.484</v>
      </c>
      <c r="AH30" s="2">
        <v>6.535000000000001</v>
      </c>
      <c r="AI30" s="2">
        <v>25.8839</v>
      </c>
      <c r="AJ30" s="2">
        <v>26.982799999999997</v>
      </c>
      <c r="AK30" s="2">
        <f t="shared" si="13"/>
        <v>6243.506899999999</v>
      </c>
      <c r="AL30" s="2">
        <f t="shared" si="14"/>
        <v>17878.374800000005</v>
      </c>
      <c r="AM30" s="2"/>
      <c r="AN30" s="2"/>
      <c r="AO30" s="2"/>
      <c r="AP30" s="2"/>
      <c r="AQ30" s="2">
        <v>9.789</v>
      </c>
      <c r="AR30" s="2">
        <v>9.690000000000001</v>
      </c>
      <c r="AS30" s="2">
        <v>3.1244000000000005</v>
      </c>
      <c r="AT30" s="2"/>
      <c r="AU30" s="2"/>
      <c r="AV30" s="2"/>
      <c r="AW30" s="2">
        <v>3100</v>
      </c>
      <c r="AX30" s="2">
        <v>420</v>
      </c>
      <c r="AY30" s="2">
        <v>52.95</v>
      </c>
      <c r="AZ30" s="2">
        <v>118.53</v>
      </c>
      <c r="BA30" s="2"/>
      <c r="BB30" s="2"/>
      <c r="BC30" s="2">
        <v>20</v>
      </c>
      <c r="BD30" s="2">
        <v>0.23</v>
      </c>
      <c r="BE30" s="2"/>
      <c r="BF30" s="2"/>
      <c r="BG30" s="2">
        <v>2265</v>
      </c>
      <c r="BH30" s="2">
        <v>4.696</v>
      </c>
      <c r="BI30" s="2">
        <v>129.127</v>
      </c>
      <c r="BJ30" s="2">
        <v>447.648</v>
      </c>
      <c r="BK30" s="2"/>
      <c r="BL30" s="2"/>
      <c r="BM30" s="2">
        <v>1.789</v>
      </c>
      <c r="BN30" s="2">
        <v>0.363</v>
      </c>
      <c r="BO30" s="2">
        <v>24772</v>
      </c>
      <c r="BP30" s="2">
        <v>89.801</v>
      </c>
      <c r="BQ30" s="2"/>
    </row>
    <row r="31" spans="1:69" ht="21.75" customHeight="1">
      <c r="A31" s="32" t="s">
        <v>44</v>
      </c>
      <c r="B31" s="1">
        <f t="shared" si="8"/>
        <v>1186468</v>
      </c>
      <c r="C31" s="1">
        <v>985473</v>
      </c>
      <c r="D31" s="1">
        <v>199586</v>
      </c>
      <c r="E31" s="1">
        <v>1409</v>
      </c>
      <c r="F31" s="1">
        <v>1327221</v>
      </c>
      <c r="G31" s="1">
        <v>101193</v>
      </c>
      <c r="H31" s="1"/>
      <c r="I31" s="1"/>
      <c r="J31" s="1">
        <f>K31+V31+AA31+AF31</f>
        <v>14426</v>
      </c>
      <c r="K31" s="1">
        <f t="shared" si="10"/>
        <v>12416</v>
      </c>
      <c r="L31" s="2">
        <v>10915</v>
      </c>
      <c r="M31" s="2">
        <v>270</v>
      </c>
      <c r="N31" s="2">
        <v>1501</v>
      </c>
      <c r="O31" s="2">
        <v>198</v>
      </c>
      <c r="P31" s="1">
        <v>11194</v>
      </c>
      <c r="Q31" s="2">
        <v>236</v>
      </c>
      <c r="R31" s="2">
        <v>21489</v>
      </c>
      <c r="S31" s="23">
        <v>595</v>
      </c>
      <c r="T31" s="2">
        <v>65450</v>
      </c>
      <c r="U31" s="2">
        <v>8295</v>
      </c>
      <c r="V31" s="2">
        <v>1579</v>
      </c>
      <c r="W31" s="2">
        <v>576</v>
      </c>
      <c r="X31" s="2">
        <v>994</v>
      </c>
      <c r="Y31" s="2">
        <v>2380</v>
      </c>
      <c r="Z31" s="2">
        <v>48186</v>
      </c>
      <c r="AA31" s="2">
        <v>418</v>
      </c>
      <c r="AB31" s="2">
        <v>41</v>
      </c>
      <c r="AC31" s="2">
        <v>395</v>
      </c>
      <c r="AD31" s="2">
        <v>1250</v>
      </c>
      <c r="AE31" s="2">
        <v>1334</v>
      </c>
      <c r="AF31" s="2">
        <v>13</v>
      </c>
      <c r="AG31" s="2">
        <v>2</v>
      </c>
      <c r="AH31" s="2">
        <v>12</v>
      </c>
      <c r="AI31" s="2">
        <v>53</v>
      </c>
      <c r="AJ31" s="2">
        <v>18</v>
      </c>
      <c r="AK31" s="2">
        <f t="shared" si="13"/>
        <v>25172</v>
      </c>
      <c r="AL31" s="2">
        <f t="shared" si="14"/>
        <v>114988</v>
      </c>
      <c r="AM31" s="2"/>
      <c r="AN31" s="2"/>
      <c r="AO31" s="2"/>
      <c r="AP31" s="2"/>
      <c r="AQ31" s="2">
        <v>244</v>
      </c>
      <c r="AR31" s="2">
        <v>381</v>
      </c>
      <c r="AS31" s="2">
        <v>115</v>
      </c>
      <c r="AT31" s="2"/>
      <c r="AU31" s="2"/>
      <c r="AV31" s="2"/>
      <c r="AW31" s="2">
        <v>3695</v>
      </c>
      <c r="AX31" s="2">
        <v>129</v>
      </c>
      <c r="AY31" s="2">
        <v>12522</v>
      </c>
      <c r="AZ31" s="2">
        <v>153</v>
      </c>
      <c r="BA31" s="2"/>
      <c r="BB31" s="2"/>
      <c r="BC31" s="2">
        <v>292</v>
      </c>
      <c r="BD31" s="2"/>
      <c r="BE31" s="2"/>
      <c r="BF31" s="2"/>
      <c r="BG31" s="2">
        <v>12662</v>
      </c>
      <c r="BH31" s="2">
        <v>42</v>
      </c>
      <c r="BI31" s="2">
        <v>384.863</v>
      </c>
      <c r="BJ31" s="2">
        <v>2898</v>
      </c>
      <c r="BK31" s="2">
        <v>31</v>
      </c>
      <c r="BL31" s="2">
        <v>0.15</v>
      </c>
      <c r="BM31" s="2">
        <v>6.64</v>
      </c>
      <c r="BN31" s="2">
        <v>5.319</v>
      </c>
      <c r="BO31" s="2">
        <v>34999</v>
      </c>
      <c r="BP31" s="2">
        <v>454</v>
      </c>
      <c r="BQ31" s="2">
        <v>390</v>
      </c>
    </row>
    <row r="32" spans="1:69" ht="21.75" customHeight="1">
      <c r="A32" s="32" t="s">
        <v>45</v>
      </c>
      <c r="B32" s="1">
        <f t="shared" si="8"/>
        <v>831586.343335252</v>
      </c>
      <c r="C32" s="1">
        <v>723970.343335252</v>
      </c>
      <c r="D32" s="1">
        <v>106086</v>
      </c>
      <c r="E32" s="1">
        <v>1530</v>
      </c>
      <c r="F32" s="1">
        <v>846489.8052531338</v>
      </c>
      <c r="G32" s="1">
        <v>60399.283173319585</v>
      </c>
      <c r="H32" s="1">
        <v>1035</v>
      </c>
      <c r="I32" s="1">
        <v>9.65</v>
      </c>
      <c r="J32" s="1">
        <f t="shared" si="15"/>
        <v>11489.270461479642</v>
      </c>
      <c r="K32" s="1">
        <f t="shared" si="10"/>
        <v>9904.057766666665</v>
      </c>
      <c r="L32" s="2">
        <v>8418.22853717757</v>
      </c>
      <c r="M32" s="2">
        <v>311.76161999999994</v>
      </c>
      <c r="N32" s="2">
        <v>1485.8292294890946</v>
      </c>
      <c r="O32" s="2">
        <v>58.748000000000005</v>
      </c>
      <c r="P32" s="1">
        <v>5883.2747845609465</v>
      </c>
      <c r="Q32" s="2">
        <v>196.931011208</v>
      </c>
      <c r="R32" s="2">
        <v>10535.8412321579</v>
      </c>
      <c r="S32" s="2">
        <v>480.5401432778035</v>
      </c>
      <c r="T32" s="2">
        <v>54942.424100631055</v>
      </c>
      <c r="U32" s="2">
        <v>3702.51</v>
      </c>
      <c r="V32" s="2">
        <v>1131.6503855343572</v>
      </c>
      <c r="W32" s="2">
        <v>537.576481123871</v>
      </c>
      <c r="X32" s="2">
        <v>424.9743287685273</v>
      </c>
      <c r="Y32" s="2">
        <v>1030.405053073761</v>
      </c>
      <c r="Z32" s="2">
        <v>25546.28878944721</v>
      </c>
      <c r="AA32" s="2">
        <v>449.8223092786188</v>
      </c>
      <c r="AB32" s="2">
        <v>45.14262331023781</v>
      </c>
      <c r="AC32" s="2">
        <v>321.62450065992084</v>
      </c>
      <c r="AD32" s="2">
        <v>960.4848722098933</v>
      </c>
      <c r="AE32" s="2">
        <v>817.4581829797208</v>
      </c>
      <c r="AF32" s="2">
        <v>3.7399999999999998</v>
      </c>
      <c r="AG32" s="2">
        <v>0.727</v>
      </c>
      <c r="AH32" s="2">
        <v>0.6190000000000001</v>
      </c>
      <c r="AI32" s="2">
        <v>2.6379999999999995</v>
      </c>
      <c r="AJ32" s="2">
        <v>3.877</v>
      </c>
      <c r="AK32" s="2">
        <f t="shared" si="13"/>
        <v>12529.369157441555</v>
      </c>
      <c r="AL32" s="2">
        <f t="shared" si="14"/>
        <v>81310.04807305799</v>
      </c>
      <c r="AM32" s="2">
        <v>50.915</v>
      </c>
      <c r="AN32" s="2">
        <v>36.064</v>
      </c>
      <c r="AO32" s="2">
        <v>8.055</v>
      </c>
      <c r="AP32" s="2">
        <v>5179.82</v>
      </c>
      <c r="AQ32" s="2">
        <v>95.14100000000002</v>
      </c>
      <c r="AR32" s="2">
        <v>57.153000000000006</v>
      </c>
      <c r="AS32" s="2">
        <v>25.397429999999996</v>
      </c>
      <c r="AT32" s="2">
        <v>84</v>
      </c>
      <c r="AU32" s="2">
        <v>53</v>
      </c>
      <c r="AV32" s="2">
        <v>4.61</v>
      </c>
      <c r="AW32" s="2">
        <v>124</v>
      </c>
      <c r="AX32" s="2">
        <v>6.7</v>
      </c>
      <c r="AY32" s="2">
        <v>6058</v>
      </c>
      <c r="AZ32" s="2">
        <v>102.4</v>
      </c>
      <c r="BA32" s="2"/>
      <c r="BB32" s="2"/>
      <c r="BC32" s="2"/>
      <c r="BD32" s="2"/>
      <c r="BE32" s="2"/>
      <c r="BF32" s="2"/>
      <c r="BG32" s="2">
        <v>6114</v>
      </c>
      <c r="BH32" s="2">
        <v>13</v>
      </c>
      <c r="BI32" s="2">
        <v>262.46</v>
      </c>
      <c r="BJ32" s="2">
        <v>1591.4</v>
      </c>
      <c r="BK32" s="2"/>
      <c r="BL32" s="2"/>
      <c r="BM32" s="2">
        <v>67.249</v>
      </c>
      <c r="BN32" s="2">
        <v>73.4</v>
      </c>
      <c r="BO32" s="2">
        <v>30400</v>
      </c>
      <c r="BP32" s="2">
        <v>236.9</v>
      </c>
      <c r="BQ32" s="2"/>
    </row>
    <row r="33" spans="1:69" ht="21.75" customHeight="1">
      <c r="A33" s="34" t="s">
        <v>46</v>
      </c>
      <c r="B33" s="1">
        <f t="shared" si="8"/>
        <v>359861</v>
      </c>
      <c r="C33" s="1">
        <v>286961</v>
      </c>
      <c r="D33" s="1">
        <v>69000</v>
      </c>
      <c r="E33" s="1">
        <v>3900</v>
      </c>
      <c r="F33" s="1">
        <v>122695.61</v>
      </c>
      <c r="G33" s="1">
        <v>5960.31</v>
      </c>
      <c r="H33" s="1"/>
      <c r="I33" s="1"/>
      <c r="J33" s="1">
        <f t="shared" si="15"/>
        <v>3244.451</v>
      </c>
      <c r="K33" s="1">
        <f t="shared" si="10"/>
        <v>2426.028</v>
      </c>
      <c r="L33" s="2">
        <v>1895.57</v>
      </c>
      <c r="M33" s="2">
        <v>104.779</v>
      </c>
      <c r="N33" s="2">
        <v>530.458</v>
      </c>
      <c r="O33" s="2">
        <v>68.96</v>
      </c>
      <c r="P33" s="1">
        <v>728.773</v>
      </c>
      <c r="Q33" s="2">
        <v>138.497</v>
      </c>
      <c r="R33" s="2">
        <v>1129.5</v>
      </c>
      <c r="S33" s="2">
        <v>325.374</v>
      </c>
      <c r="T33" s="2">
        <v>23074.923</v>
      </c>
      <c r="U33" s="2">
        <v>3413.52</v>
      </c>
      <c r="V33" s="2">
        <v>607.74</v>
      </c>
      <c r="W33" s="2">
        <v>185.998</v>
      </c>
      <c r="X33" s="2">
        <v>229.766</v>
      </c>
      <c r="Y33" s="2">
        <v>390.534</v>
      </c>
      <c r="Z33" s="2">
        <v>8927.514</v>
      </c>
      <c r="AA33" s="2">
        <v>204.604</v>
      </c>
      <c r="AB33" s="2">
        <v>32.532</v>
      </c>
      <c r="AC33" s="2">
        <v>57.596</v>
      </c>
      <c r="AD33" s="2">
        <v>138.26</v>
      </c>
      <c r="AE33" s="2">
        <v>862.098</v>
      </c>
      <c r="AF33" s="2">
        <v>6.079000000000001</v>
      </c>
      <c r="AG33" s="2">
        <v>2.128</v>
      </c>
      <c r="AH33" s="2">
        <v>1.568</v>
      </c>
      <c r="AI33" s="2">
        <v>7.233</v>
      </c>
      <c r="AJ33" s="2">
        <v>34.048</v>
      </c>
      <c r="AK33" s="2">
        <f t="shared" si="13"/>
        <v>1665.527</v>
      </c>
      <c r="AL33" s="2">
        <f t="shared" si="14"/>
        <v>32898.583</v>
      </c>
      <c r="AM33" s="2">
        <v>14.86</v>
      </c>
      <c r="AN33" s="2">
        <v>4.85</v>
      </c>
      <c r="AO33" s="2">
        <v>1.46</v>
      </c>
      <c r="AP33" s="2">
        <v>1225.95</v>
      </c>
      <c r="AQ33" s="2">
        <v>8.899999999999999</v>
      </c>
      <c r="AR33" s="2">
        <v>2.14</v>
      </c>
      <c r="AS33" s="2">
        <v>0.704</v>
      </c>
      <c r="AT33" s="2"/>
      <c r="AU33" s="2"/>
      <c r="AV33" s="2"/>
      <c r="AW33" s="2">
        <v>9898</v>
      </c>
      <c r="AX33" s="2">
        <v>266</v>
      </c>
      <c r="AY33" s="2">
        <v>47748</v>
      </c>
      <c r="AZ33" s="2">
        <v>334.98</v>
      </c>
      <c r="BA33" s="2"/>
      <c r="BB33" s="2"/>
      <c r="BC33" s="2">
        <v>16</v>
      </c>
      <c r="BD33" s="2"/>
      <c r="BE33" s="2">
        <v>3566</v>
      </c>
      <c r="BF33" s="2">
        <v>2.5</v>
      </c>
      <c r="BG33" s="2">
        <v>1915</v>
      </c>
      <c r="BH33" s="2">
        <v>2.8705</v>
      </c>
      <c r="BI33" s="2">
        <v>57.655</v>
      </c>
      <c r="BJ33" s="2">
        <v>149.903</v>
      </c>
      <c r="BK33" s="2"/>
      <c r="BL33" s="2"/>
      <c r="BM33" s="2"/>
      <c r="BN33" s="2"/>
      <c r="BO33" s="2">
        <v>7494</v>
      </c>
      <c r="BP33" s="2">
        <v>65.12</v>
      </c>
      <c r="BQ33" s="2">
        <v>1.5</v>
      </c>
    </row>
    <row r="34" spans="1:69" ht="21.75" customHeight="1">
      <c r="A34" s="32" t="s">
        <v>47</v>
      </c>
      <c r="B34" s="1">
        <f t="shared" si="8"/>
        <v>210949</v>
      </c>
      <c r="C34" s="1">
        <v>159602</v>
      </c>
      <c r="D34" s="1">
        <v>50480</v>
      </c>
      <c r="E34" s="1">
        <v>867</v>
      </c>
      <c r="F34" s="1">
        <v>113199</v>
      </c>
      <c r="G34" s="1">
        <v>6637.427000000001</v>
      </c>
      <c r="H34" s="1"/>
      <c r="I34" s="1"/>
      <c r="J34" s="1">
        <f t="shared" si="15"/>
        <v>990.23</v>
      </c>
      <c r="K34" s="1">
        <f t="shared" si="10"/>
        <v>762.2299999999999</v>
      </c>
      <c r="L34" s="2">
        <v>576.8399999999999</v>
      </c>
      <c r="M34" s="2">
        <v>22.81</v>
      </c>
      <c r="N34" s="2">
        <v>185.39</v>
      </c>
      <c r="O34" s="2">
        <v>0</v>
      </c>
      <c r="P34" s="1">
        <v>406.902</v>
      </c>
      <c r="Q34" s="2">
        <v>22.92</v>
      </c>
      <c r="R34" s="2">
        <v>679.53</v>
      </c>
      <c r="S34" s="2">
        <v>55.43</v>
      </c>
      <c r="T34" s="2">
        <v>3572.3079999999995</v>
      </c>
      <c r="U34" s="2">
        <v>0</v>
      </c>
      <c r="V34" s="2">
        <v>143.48999999999998</v>
      </c>
      <c r="W34" s="2">
        <v>23.98</v>
      </c>
      <c r="X34" s="2">
        <v>116.502</v>
      </c>
      <c r="Y34" s="2">
        <v>223.12878999999998</v>
      </c>
      <c r="Z34" s="2">
        <v>467.833</v>
      </c>
      <c r="AA34" s="2">
        <v>80.57</v>
      </c>
      <c r="AB34" s="2">
        <v>18.48</v>
      </c>
      <c r="AC34" s="2">
        <v>80.95</v>
      </c>
      <c r="AD34" s="2">
        <v>216.32000000000002</v>
      </c>
      <c r="AE34" s="2">
        <v>312.964</v>
      </c>
      <c r="AF34" s="2">
        <v>3.94</v>
      </c>
      <c r="AG34" s="2">
        <v>1.8100000000000003</v>
      </c>
      <c r="AH34" s="2">
        <v>0.31000000000000005</v>
      </c>
      <c r="AI34" s="2">
        <v>2.56</v>
      </c>
      <c r="AJ34" s="2">
        <v>18.56</v>
      </c>
      <c r="AK34" s="2">
        <f t="shared" si="13"/>
        <v>1121.5387899999998</v>
      </c>
      <c r="AL34" s="2">
        <f t="shared" si="14"/>
        <v>4371.665</v>
      </c>
      <c r="AM34" s="2">
        <v>12.42</v>
      </c>
      <c r="AN34" s="2">
        <v>9</v>
      </c>
      <c r="AO34" s="2">
        <v>2.7</v>
      </c>
      <c r="AP34" s="2">
        <v>620</v>
      </c>
      <c r="AQ34" s="5">
        <v>16.6</v>
      </c>
      <c r="AR34" s="5">
        <v>28.17</v>
      </c>
      <c r="AS34" s="2">
        <v>7.32</v>
      </c>
      <c r="AT34" s="2"/>
      <c r="AU34" s="2"/>
      <c r="AV34" s="2"/>
      <c r="AW34" s="2">
        <v>9333</v>
      </c>
      <c r="AX34" s="2">
        <v>33.4</v>
      </c>
      <c r="AY34" s="2">
        <v>31742</v>
      </c>
      <c r="AZ34" s="2">
        <v>90.05</v>
      </c>
      <c r="BA34" s="2"/>
      <c r="BB34" s="2"/>
      <c r="BC34" s="2"/>
      <c r="BD34" s="2"/>
      <c r="BE34" s="2"/>
      <c r="BF34" s="2"/>
      <c r="BG34" s="2"/>
      <c r="BH34" s="2"/>
      <c r="BI34" s="2">
        <v>57.301</v>
      </c>
      <c r="BJ34" s="5">
        <v>0.527</v>
      </c>
      <c r="BK34" s="2"/>
      <c r="BL34" s="2"/>
      <c r="BM34" s="2"/>
      <c r="BN34" s="2"/>
      <c r="BO34" s="2">
        <v>937</v>
      </c>
      <c r="BP34" s="2">
        <v>5.59</v>
      </c>
      <c r="BQ34" s="2"/>
    </row>
    <row r="35" spans="1:69" ht="21.75" customHeight="1">
      <c r="A35" s="32" t="s">
        <v>48</v>
      </c>
      <c r="B35" s="1">
        <f t="shared" si="8"/>
        <v>546799</v>
      </c>
      <c r="C35" s="1">
        <v>415723</v>
      </c>
      <c r="D35" s="1">
        <v>126336</v>
      </c>
      <c r="E35" s="1">
        <v>4740</v>
      </c>
      <c r="F35" s="1">
        <v>337737</v>
      </c>
      <c r="G35" s="1">
        <v>20046</v>
      </c>
      <c r="H35" s="1"/>
      <c r="I35" s="1"/>
      <c r="J35" s="1">
        <f t="shared" si="15"/>
        <v>5101</v>
      </c>
      <c r="K35" s="1">
        <f t="shared" si="10"/>
        <v>4069</v>
      </c>
      <c r="L35" s="2">
        <v>3045</v>
      </c>
      <c r="M35" s="2">
        <v>57</v>
      </c>
      <c r="N35" s="2">
        <v>1024</v>
      </c>
      <c r="O35" s="2">
        <v>18</v>
      </c>
      <c r="P35" s="1">
        <v>2610</v>
      </c>
      <c r="Q35" s="2">
        <v>60</v>
      </c>
      <c r="R35" s="2">
        <v>3938</v>
      </c>
      <c r="S35" s="2">
        <v>191</v>
      </c>
      <c r="T35" s="2">
        <v>25425</v>
      </c>
      <c r="U35" s="2">
        <v>1682</v>
      </c>
      <c r="V35" s="2">
        <v>490</v>
      </c>
      <c r="W35" s="2">
        <v>154</v>
      </c>
      <c r="X35" s="2">
        <v>282</v>
      </c>
      <c r="Y35" s="2">
        <v>520</v>
      </c>
      <c r="Z35" s="2">
        <v>3399</v>
      </c>
      <c r="AA35" s="2">
        <v>515</v>
      </c>
      <c r="AB35" s="2">
        <v>88</v>
      </c>
      <c r="AC35" s="2">
        <v>303</v>
      </c>
      <c r="AD35" s="2">
        <v>769</v>
      </c>
      <c r="AE35" s="2">
        <v>1384</v>
      </c>
      <c r="AF35" s="2">
        <v>27</v>
      </c>
      <c r="AG35" s="2">
        <v>10</v>
      </c>
      <c r="AH35" s="2">
        <v>4</v>
      </c>
      <c r="AI35" s="2">
        <v>18</v>
      </c>
      <c r="AJ35" s="2">
        <v>110</v>
      </c>
      <c r="AK35" s="2">
        <f t="shared" si="13"/>
        <v>5245</v>
      </c>
      <c r="AL35" s="2">
        <f t="shared" si="14"/>
        <v>30318</v>
      </c>
      <c r="AM35" s="2">
        <v>111</v>
      </c>
      <c r="AN35" s="2">
        <v>87</v>
      </c>
      <c r="AO35" s="2">
        <v>16</v>
      </c>
      <c r="AP35" s="2">
        <v>696</v>
      </c>
      <c r="AQ35" s="2">
        <v>3</v>
      </c>
      <c r="AR35" s="2">
        <v>1</v>
      </c>
      <c r="AS35" s="2">
        <v>0.2</v>
      </c>
      <c r="AT35" s="2"/>
      <c r="AU35" s="2"/>
      <c r="AV35" s="2"/>
      <c r="AW35" s="2">
        <v>17698</v>
      </c>
      <c r="AX35" s="2">
        <v>207</v>
      </c>
      <c r="AY35" s="2">
        <v>127176</v>
      </c>
      <c r="AZ35" s="2">
        <v>734</v>
      </c>
      <c r="BA35" s="2"/>
      <c r="BB35" s="2"/>
      <c r="BC35" s="2">
        <v>95</v>
      </c>
      <c r="BD35" s="2">
        <v>0.62</v>
      </c>
      <c r="BE35" s="2">
        <v>27517</v>
      </c>
      <c r="BF35" s="2">
        <v>10.8</v>
      </c>
      <c r="BG35" s="2">
        <v>18925</v>
      </c>
      <c r="BH35" s="2">
        <v>19</v>
      </c>
      <c r="BI35" s="2">
        <v>206.19</v>
      </c>
      <c r="BJ35" s="2">
        <v>487</v>
      </c>
      <c r="BK35" s="2">
        <v>8</v>
      </c>
      <c r="BL35" s="2"/>
      <c r="BM35" s="2">
        <v>2094</v>
      </c>
      <c r="BN35" s="2">
        <v>1.9</v>
      </c>
      <c r="BO35" s="2">
        <v>22765</v>
      </c>
      <c r="BP35" s="2">
        <v>253</v>
      </c>
      <c r="BQ35" s="2">
        <v>48</v>
      </c>
    </row>
    <row r="36" spans="1:69" ht="21.75" customHeight="1">
      <c r="A36" s="32" t="s">
        <v>116</v>
      </c>
      <c r="B36" s="1">
        <f t="shared" si="8"/>
        <v>357990</v>
      </c>
      <c r="C36" s="1">
        <v>308040</v>
      </c>
      <c r="D36" s="1">
        <v>48510</v>
      </c>
      <c r="E36" s="1">
        <v>1440</v>
      </c>
      <c r="F36" s="1">
        <v>376450</v>
      </c>
      <c r="G36" s="1">
        <v>20128</v>
      </c>
      <c r="H36" s="1"/>
      <c r="I36" s="1"/>
      <c r="J36" s="1">
        <f t="shared" si="15"/>
        <v>3825.36</v>
      </c>
      <c r="K36" s="1">
        <f t="shared" si="10"/>
        <v>3301</v>
      </c>
      <c r="L36" s="2">
        <v>2687</v>
      </c>
      <c r="M36" s="2">
        <v>360</v>
      </c>
      <c r="N36" s="2">
        <v>614</v>
      </c>
      <c r="O36" s="2">
        <v>190.5</v>
      </c>
      <c r="P36" s="1">
        <v>2831</v>
      </c>
      <c r="Q36" s="2">
        <v>668</v>
      </c>
      <c r="R36" s="2">
        <v>4388</v>
      </c>
      <c r="S36" s="2">
        <v>1538</v>
      </c>
      <c r="T36" s="2">
        <v>16189</v>
      </c>
      <c r="U36" s="2">
        <v>6982</v>
      </c>
      <c r="V36" s="2">
        <v>376</v>
      </c>
      <c r="W36" s="2">
        <v>151</v>
      </c>
      <c r="X36" s="2">
        <v>111</v>
      </c>
      <c r="Y36" s="2">
        <v>288</v>
      </c>
      <c r="Z36" s="2">
        <v>2570</v>
      </c>
      <c r="AA36" s="2">
        <v>140</v>
      </c>
      <c r="AB36" s="2">
        <v>41.9</v>
      </c>
      <c r="AC36" s="2">
        <v>67.5</v>
      </c>
      <c r="AD36" s="2">
        <v>202</v>
      </c>
      <c r="AE36" s="2">
        <v>339</v>
      </c>
      <c r="AF36" s="5">
        <v>8.36</v>
      </c>
      <c r="AG36" s="5">
        <v>3.714</v>
      </c>
      <c r="AH36" s="2">
        <v>4.23</v>
      </c>
      <c r="AI36" s="2">
        <v>14.39</v>
      </c>
      <c r="AJ36" s="35">
        <v>33.13</v>
      </c>
      <c r="AK36" s="2">
        <f t="shared" si="13"/>
        <v>4892.39</v>
      </c>
      <c r="AL36" s="2">
        <f t="shared" si="14"/>
        <v>19131.13</v>
      </c>
      <c r="AM36" s="2">
        <v>1.2</v>
      </c>
      <c r="AN36" s="2">
        <v>0.602</v>
      </c>
      <c r="AO36" s="2">
        <v>0.203</v>
      </c>
      <c r="AP36" s="2">
        <v>0.7</v>
      </c>
      <c r="AQ36" s="2">
        <v>1.88</v>
      </c>
      <c r="AR36" s="2">
        <v>0.52</v>
      </c>
      <c r="AS36" s="2">
        <v>0.131</v>
      </c>
      <c r="AT36" s="2">
        <v>2</v>
      </c>
      <c r="AU36" s="2">
        <v>9</v>
      </c>
      <c r="AV36" s="2">
        <v>110</v>
      </c>
      <c r="AW36" s="2">
        <v>471</v>
      </c>
      <c r="AX36" s="2">
        <v>1.7</v>
      </c>
      <c r="AY36" s="2">
        <v>28945</v>
      </c>
      <c r="AZ36" s="2">
        <v>101</v>
      </c>
      <c r="BA36" s="2"/>
      <c r="BB36" s="2"/>
      <c r="BC36" s="2">
        <v>172</v>
      </c>
      <c r="BD36" s="2">
        <v>0.22</v>
      </c>
      <c r="BE36" s="2"/>
      <c r="BF36" s="2"/>
      <c r="BG36" s="2">
        <v>1720</v>
      </c>
      <c r="BH36" s="2">
        <v>0.19</v>
      </c>
      <c r="BI36" s="2">
        <v>126.101</v>
      </c>
      <c r="BJ36" s="5">
        <v>3.1</v>
      </c>
      <c r="BK36" s="2"/>
      <c r="BL36" s="2"/>
      <c r="BM36" s="2">
        <v>171</v>
      </c>
      <c r="BN36" s="2">
        <v>11</v>
      </c>
      <c r="BO36" s="2">
        <v>27871</v>
      </c>
      <c r="BP36" s="2">
        <v>125</v>
      </c>
      <c r="BQ36" s="2">
        <v>23.2</v>
      </c>
    </row>
    <row r="37" spans="1:69" ht="21.75" customHeight="1">
      <c r="A37" s="30" t="s">
        <v>49</v>
      </c>
      <c r="B37" s="33">
        <f aca="true" t="shared" si="16" ref="B37:AV37">SUM(B38:B51)</f>
        <v>5458417</v>
      </c>
      <c r="C37" s="33">
        <f t="shared" si="16"/>
        <v>4532362</v>
      </c>
      <c r="D37" s="33">
        <f t="shared" si="16"/>
        <v>916118</v>
      </c>
      <c r="E37" s="33">
        <f t="shared" si="16"/>
        <v>9937</v>
      </c>
      <c r="F37" s="33">
        <f t="shared" si="16"/>
        <v>5954206.3002898935</v>
      </c>
      <c r="G37" s="33">
        <f t="shared" si="16"/>
        <v>381076.49068024923</v>
      </c>
      <c r="H37" s="33">
        <f t="shared" si="16"/>
        <v>686176.8815693009</v>
      </c>
      <c r="I37" s="33">
        <f t="shared" si="16"/>
        <v>4644.398818000001</v>
      </c>
      <c r="J37" s="33">
        <f t="shared" si="16"/>
        <v>72965.03400000001</v>
      </c>
      <c r="K37" s="33">
        <f t="shared" si="16"/>
        <v>53848.116</v>
      </c>
      <c r="L37" s="33">
        <f t="shared" si="16"/>
        <v>42727.23499999999</v>
      </c>
      <c r="M37" s="33">
        <f t="shared" si="16"/>
        <v>5788.8831625</v>
      </c>
      <c r="N37" s="33">
        <f t="shared" si="16"/>
        <v>11120.881000000001</v>
      </c>
      <c r="O37" s="33">
        <f t="shared" si="16"/>
        <v>1517.0641750000002</v>
      </c>
      <c r="P37" s="33">
        <f t="shared" si="16"/>
        <v>42985.27700000001</v>
      </c>
      <c r="Q37" s="33">
        <f t="shared" si="16"/>
        <v>6432.875999999998</v>
      </c>
      <c r="R37" s="33">
        <f t="shared" si="16"/>
        <v>66172.88638345865</v>
      </c>
      <c r="S37" s="33">
        <f t="shared" si="16"/>
        <v>12313.976180000001</v>
      </c>
      <c r="T37" s="33">
        <f t="shared" si="16"/>
        <v>471265.58400000003</v>
      </c>
      <c r="U37" s="33">
        <f t="shared" si="16"/>
        <v>126756.25099999999</v>
      </c>
      <c r="V37" s="33">
        <f t="shared" si="16"/>
        <v>16110.019999999999</v>
      </c>
      <c r="W37" s="33">
        <f t="shared" si="16"/>
        <v>5135.115</v>
      </c>
      <c r="X37" s="33">
        <f t="shared" si="16"/>
        <v>10907.761999999999</v>
      </c>
      <c r="Y37" s="33">
        <f t="shared" si="16"/>
        <v>19072.272920181207</v>
      </c>
      <c r="Z37" s="33">
        <f t="shared" si="16"/>
        <v>474517.04099999997</v>
      </c>
      <c r="AA37" s="33">
        <f t="shared" si="16"/>
        <v>2881.5530000000003</v>
      </c>
      <c r="AB37" s="33">
        <f t="shared" si="16"/>
        <v>523.5450000000001</v>
      </c>
      <c r="AC37" s="33">
        <f t="shared" si="16"/>
        <v>1905.5759999999998</v>
      </c>
      <c r="AD37" s="33">
        <f t="shared" si="16"/>
        <v>5229.6459846491225</v>
      </c>
      <c r="AE37" s="33">
        <f t="shared" si="16"/>
        <v>12193.167000000001</v>
      </c>
      <c r="AF37" s="33">
        <f t="shared" si="16"/>
        <v>125.345</v>
      </c>
      <c r="AG37" s="33">
        <f t="shared" si="16"/>
        <v>35.019999999999996</v>
      </c>
      <c r="AH37" s="33">
        <f t="shared" si="16"/>
        <v>55.95400000000001</v>
      </c>
      <c r="AI37" s="33">
        <f t="shared" si="16"/>
        <v>217.39814999999996</v>
      </c>
      <c r="AJ37" s="33">
        <f t="shared" si="16"/>
        <v>384.49802950310556</v>
      </c>
      <c r="AK37" s="33">
        <f t="shared" si="16"/>
        <v>90692.20343828897</v>
      </c>
      <c r="AL37" s="33">
        <f t="shared" si="16"/>
        <v>958360.290029503</v>
      </c>
      <c r="AM37" s="33">
        <f t="shared" si="16"/>
        <v>2540.3489999999997</v>
      </c>
      <c r="AN37" s="33">
        <f t="shared" si="16"/>
        <v>1420.915879120879</v>
      </c>
      <c r="AO37" s="33">
        <f t="shared" si="16"/>
        <v>386.59084282417587</v>
      </c>
      <c r="AP37" s="33">
        <f t="shared" si="16"/>
        <v>186339.132</v>
      </c>
      <c r="AQ37" s="33">
        <f t="shared" si="16"/>
        <v>796.4639999999999</v>
      </c>
      <c r="AR37" s="33">
        <f t="shared" si="16"/>
        <v>684.085</v>
      </c>
      <c r="AS37" s="33">
        <f t="shared" si="16"/>
        <v>225.4083466666667</v>
      </c>
      <c r="AT37" s="33">
        <f t="shared" si="16"/>
        <v>12463</v>
      </c>
      <c r="AU37" s="33">
        <f t="shared" si="16"/>
        <v>7708</v>
      </c>
      <c r="AV37" s="33">
        <f t="shared" si="16"/>
        <v>698.4</v>
      </c>
      <c r="AW37" s="5">
        <f aca="true" t="shared" si="17" ref="AW37:BE37">SUM(AW38:AW51)</f>
        <v>2410</v>
      </c>
      <c r="AX37" s="5">
        <f t="shared" si="17"/>
        <v>45.209999999999994</v>
      </c>
      <c r="AY37" s="5">
        <f t="shared" si="17"/>
        <v>224666</v>
      </c>
      <c r="AZ37" s="5">
        <f t="shared" si="17"/>
        <v>5897.380999999999</v>
      </c>
      <c r="BA37" s="5">
        <f t="shared" si="17"/>
        <v>86304</v>
      </c>
      <c r="BB37" s="5">
        <f t="shared" si="17"/>
        <v>1664.91</v>
      </c>
      <c r="BC37" s="5">
        <f t="shared" si="17"/>
        <v>44807</v>
      </c>
      <c r="BD37" s="5">
        <f t="shared" si="17"/>
        <v>45.19</v>
      </c>
      <c r="BE37" s="5">
        <f t="shared" si="17"/>
        <v>0</v>
      </c>
      <c r="BF37" s="5"/>
      <c r="BG37" s="5">
        <f aca="true" t="shared" si="18" ref="BG37:BQ37">SUM(BG38:BG51)</f>
        <v>63232</v>
      </c>
      <c r="BH37" s="5">
        <f t="shared" si="18"/>
        <v>286.79499999999996</v>
      </c>
      <c r="BI37" s="5">
        <f t="shared" si="18"/>
        <v>92724.301</v>
      </c>
      <c r="BJ37" s="5">
        <f t="shared" si="18"/>
        <v>13092.5</v>
      </c>
      <c r="BK37" s="5">
        <f t="shared" si="18"/>
        <v>515</v>
      </c>
      <c r="BL37" s="5">
        <f t="shared" si="18"/>
        <v>57.58</v>
      </c>
      <c r="BM37" s="5">
        <f t="shared" si="18"/>
        <v>175.819</v>
      </c>
      <c r="BN37" s="5">
        <f t="shared" si="18"/>
        <v>153.99</v>
      </c>
      <c r="BO37" s="5">
        <f t="shared" si="18"/>
        <v>86980</v>
      </c>
      <c r="BP37" s="5">
        <f t="shared" si="18"/>
        <v>269.11749999999995</v>
      </c>
      <c r="BQ37" s="5">
        <f t="shared" si="18"/>
        <v>469.7</v>
      </c>
    </row>
    <row r="38" spans="1:69" s="3" customFormat="1" ht="21.75" customHeight="1">
      <c r="A38" s="31" t="s">
        <v>87</v>
      </c>
      <c r="B38" s="1">
        <f t="shared" si="8"/>
        <v>818331</v>
      </c>
      <c r="C38" s="1">
        <v>731767</v>
      </c>
      <c r="D38" s="1">
        <v>84619</v>
      </c>
      <c r="E38" s="1">
        <v>1945</v>
      </c>
      <c r="F38" s="1">
        <v>1082062</v>
      </c>
      <c r="G38" s="1">
        <v>66114</v>
      </c>
      <c r="H38" s="1">
        <v>59816</v>
      </c>
      <c r="I38" s="1">
        <v>312</v>
      </c>
      <c r="J38" s="1">
        <f aca="true" t="shared" si="19" ref="J38:J51">K38+V38+AA38+AF38</f>
        <v>15856</v>
      </c>
      <c r="K38" s="1">
        <f t="shared" si="10"/>
        <v>11369</v>
      </c>
      <c r="L38" s="2">
        <v>10259</v>
      </c>
      <c r="M38" s="2">
        <v>2265</v>
      </c>
      <c r="N38" s="2">
        <v>1110</v>
      </c>
      <c r="O38" s="2">
        <v>312</v>
      </c>
      <c r="P38" s="1">
        <v>7839</v>
      </c>
      <c r="Q38" s="2">
        <v>2133</v>
      </c>
      <c r="R38" s="2">
        <v>14267</v>
      </c>
      <c r="S38" s="2">
        <v>4267</v>
      </c>
      <c r="T38" s="2">
        <v>48209</v>
      </c>
      <c r="U38" s="2">
        <v>20639</v>
      </c>
      <c r="V38" s="2">
        <v>3486</v>
      </c>
      <c r="W38" s="2">
        <v>216</v>
      </c>
      <c r="X38" s="2">
        <v>1521</v>
      </c>
      <c r="Y38" s="2">
        <v>3376</v>
      </c>
      <c r="Z38" s="2">
        <v>8446</v>
      </c>
      <c r="AA38" s="2">
        <v>964</v>
      </c>
      <c r="AB38" s="2">
        <v>94</v>
      </c>
      <c r="AC38" s="2">
        <v>463</v>
      </c>
      <c r="AD38" s="2">
        <v>1218</v>
      </c>
      <c r="AE38" s="2">
        <v>816</v>
      </c>
      <c r="AF38" s="2">
        <v>37</v>
      </c>
      <c r="AG38" s="2">
        <v>6</v>
      </c>
      <c r="AH38" s="2">
        <v>20</v>
      </c>
      <c r="AI38" s="2">
        <v>82</v>
      </c>
      <c r="AJ38" s="2">
        <v>32</v>
      </c>
      <c r="AK38" s="2">
        <f aca="true" t="shared" si="20" ref="AK38:AK51">R38+Y38+AD38+AI38</f>
        <v>18943</v>
      </c>
      <c r="AL38" s="2">
        <f aca="true" t="shared" si="21" ref="AL38:AL51">T38+Z38+AE38+AJ38</f>
        <v>57503</v>
      </c>
      <c r="AM38" s="2">
        <v>57</v>
      </c>
      <c r="AN38" s="2">
        <v>9</v>
      </c>
      <c r="AO38" s="2">
        <v>1.38</v>
      </c>
      <c r="AP38" s="2">
        <v>916</v>
      </c>
      <c r="AQ38" s="2">
        <v>178.6</v>
      </c>
      <c r="AR38" s="2">
        <v>118</v>
      </c>
      <c r="AS38" s="2">
        <v>47</v>
      </c>
      <c r="AT38" s="2">
        <v>55</v>
      </c>
      <c r="AU38" s="2">
        <v>25</v>
      </c>
      <c r="AV38" s="2">
        <v>3.6</v>
      </c>
      <c r="AW38" s="2">
        <v>401</v>
      </c>
      <c r="AX38" s="2">
        <v>16.66</v>
      </c>
      <c r="AY38" s="2">
        <v>63405</v>
      </c>
      <c r="AZ38" s="2">
        <v>1687</v>
      </c>
      <c r="BA38" s="2"/>
      <c r="BB38" s="2"/>
      <c r="BC38" s="2">
        <v>51</v>
      </c>
      <c r="BD38" s="2">
        <v>0.46</v>
      </c>
      <c r="BE38" s="2"/>
      <c r="BF38" s="2"/>
      <c r="BG38" s="2">
        <v>28385</v>
      </c>
      <c r="BH38" s="2">
        <v>210</v>
      </c>
      <c r="BI38" s="2">
        <v>710.212</v>
      </c>
      <c r="BJ38" s="2">
        <v>6852</v>
      </c>
      <c r="BK38" s="2">
        <v>419</v>
      </c>
      <c r="BL38" s="2">
        <v>5.58</v>
      </c>
      <c r="BM38" s="2">
        <v>1.819</v>
      </c>
      <c r="BN38" s="2">
        <v>1.99</v>
      </c>
      <c r="BO38" s="2">
        <v>30000</v>
      </c>
      <c r="BP38" s="2">
        <v>80.2</v>
      </c>
      <c r="BQ38" s="2">
        <v>0.8</v>
      </c>
    </row>
    <row r="39" spans="1:69" ht="21.75" customHeight="1">
      <c r="A39" s="31" t="s">
        <v>50</v>
      </c>
      <c r="B39" s="1">
        <f t="shared" si="8"/>
        <v>897116</v>
      </c>
      <c r="C39" s="1">
        <v>723393</v>
      </c>
      <c r="D39" s="1">
        <v>172278</v>
      </c>
      <c r="E39" s="1">
        <v>1445</v>
      </c>
      <c r="F39" s="1">
        <v>1160214</v>
      </c>
      <c r="G39" s="1">
        <v>66804</v>
      </c>
      <c r="H39" s="1">
        <v>82847</v>
      </c>
      <c r="I39" s="1">
        <v>971</v>
      </c>
      <c r="J39" s="1">
        <f t="shared" si="19"/>
        <v>18285.47</v>
      </c>
      <c r="K39" s="1">
        <f t="shared" si="10"/>
        <v>14733.57</v>
      </c>
      <c r="L39" s="2">
        <v>11126.88</v>
      </c>
      <c r="M39" s="2">
        <v>690</v>
      </c>
      <c r="N39" s="2">
        <v>3606.69</v>
      </c>
      <c r="O39" s="2">
        <v>192.661</v>
      </c>
      <c r="P39" s="1">
        <v>11936.65</v>
      </c>
      <c r="Q39" s="2">
        <v>719</v>
      </c>
      <c r="R39" s="2">
        <v>17114</v>
      </c>
      <c r="S39" s="2">
        <v>1514</v>
      </c>
      <c r="T39" s="2">
        <v>164169</v>
      </c>
      <c r="U39" s="2">
        <v>12550</v>
      </c>
      <c r="V39" s="2">
        <v>2448</v>
      </c>
      <c r="W39" s="2">
        <v>912</v>
      </c>
      <c r="X39" s="2">
        <v>1757</v>
      </c>
      <c r="Y39" s="2">
        <v>3308</v>
      </c>
      <c r="Z39" s="2">
        <v>82265</v>
      </c>
      <c r="AA39" s="2">
        <v>1073</v>
      </c>
      <c r="AB39" s="2">
        <v>245</v>
      </c>
      <c r="AC39" s="2">
        <v>877.95</v>
      </c>
      <c r="AD39" s="2">
        <v>2515.85</v>
      </c>
      <c r="AE39" s="2">
        <v>7901</v>
      </c>
      <c r="AF39" s="2">
        <v>30.9</v>
      </c>
      <c r="AG39" s="2">
        <v>7.1</v>
      </c>
      <c r="AH39" s="2">
        <v>15.5</v>
      </c>
      <c r="AI39" s="2">
        <v>57.6</v>
      </c>
      <c r="AJ39" s="2">
        <v>144.3</v>
      </c>
      <c r="AK39" s="2">
        <f t="shared" si="20"/>
        <v>22995.449999999997</v>
      </c>
      <c r="AL39" s="2">
        <f t="shared" si="21"/>
        <v>254479.3</v>
      </c>
      <c r="AM39" s="2">
        <v>245.2</v>
      </c>
      <c r="AN39" s="2">
        <v>22.8</v>
      </c>
      <c r="AO39" s="2">
        <v>6.2</v>
      </c>
      <c r="AP39" s="2">
        <v>10788</v>
      </c>
      <c r="AQ39" s="2">
        <v>212.3</v>
      </c>
      <c r="AR39" s="2">
        <v>196.8</v>
      </c>
      <c r="AS39" s="2">
        <v>69.80000000000001</v>
      </c>
      <c r="AT39" s="2">
        <v>111</v>
      </c>
      <c r="AU39" s="2"/>
      <c r="AV39" s="2"/>
      <c r="AW39" s="2">
        <v>1326</v>
      </c>
      <c r="AX39" s="2">
        <v>7</v>
      </c>
      <c r="AY39" s="2">
        <v>12</v>
      </c>
      <c r="AZ39" s="2">
        <v>2</v>
      </c>
      <c r="BA39" s="2"/>
      <c r="BB39" s="2"/>
      <c r="BC39" s="2">
        <v>18286</v>
      </c>
      <c r="BD39" s="2">
        <v>38</v>
      </c>
      <c r="BE39" s="2"/>
      <c r="BF39" s="2"/>
      <c r="BG39" s="2">
        <v>5261</v>
      </c>
      <c r="BH39" s="2">
        <v>6</v>
      </c>
      <c r="BI39" s="2">
        <v>689.441</v>
      </c>
      <c r="BJ39" s="2">
        <v>3063</v>
      </c>
      <c r="BK39" s="2">
        <v>26</v>
      </c>
      <c r="BL39" s="2">
        <v>52</v>
      </c>
      <c r="BM39" s="2">
        <v>134</v>
      </c>
      <c r="BN39" s="2">
        <v>152</v>
      </c>
      <c r="BO39" s="2">
        <v>32790</v>
      </c>
      <c r="BP39" s="2">
        <v>113</v>
      </c>
      <c r="BQ39" s="2">
        <v>150</v>
      </c>
    </row>
    <row r="40" spans="1:69" ht="21.75" customHeight="1">
      <c r="A40" s="31" t="s">
        <v>51</v>
      </c>
      <c r="B40" s="1">
        <f t="shared" si="8"/>
        <v>478545</v>
      </c>
      <c r="C40" s="1">
        <v>406594</v>
      </c>
      <c r="D40" s="1">
        <v>71368</v>
      </c>
      <c r="E40" s="1">
        <v>583</v>
      </c>
      <c r="F40" s="1">
        <v>562449</v>
      </c>
      <c r="G40" s="1">
        <v>40129</v>
      </c>
      <c r="H40" s="1">
        <v>1803</v>
      </c>
      <c r="I40" s="1">
        <v>15</v>
      </c>
      <c r="J40" s="1">
        <f t="shared" si="19"/>
        <v>6235.877999999999</v>
      </c>
      <c r="K40" s="1">
        <f t="shared" si="10"/>
        <v>5076.83</v>
      </c>
      <c r="L40" s="2">
        <v>3879.16</v>
      </c>
      <c r="M40" s="2">
        <v>144.35000000000002</v>
      </c>
      <c r="N40" s="2">
        <v>1197.67</v>
      </c>
      <c r="O40" s="2">
        <v>35.65</v>
      </c>
      <c r="P40" s="1">
        <v>4164.34</v>
      </c>
      <c r="Q40" s="2">
        <v>154.45</v>
      </c>
      <c r="R40" s="2">
        <v>5277.1</v>
      </c>
      <c r="S40" s="2">
        <v>276.36</v>
      </c>
      <c r="T40" s="2">
        <v>50421.700000000004</v>
      </c>
      <c r="U40" s="2">
        <v>2306</v>
      </c>
      <c r="V40" s="2">
        <v>1005.7299999999999</v>
      </c>
      <c r="W40" s="2">
        <v>557.79</v>
      </c>
      <c r="X40" s="2">
        <v>660.0400000000001</v>
      </c>
      <c r="Y40" s="2">
        <v>1195.5</v>
      </c>
      <c r="Z40" s="2">
        <v>67115.45</v>
      </c>
      <c r="AA40" s="2">
        <v>148.012</v>
      </c>
      <c r="AB40" s="2">
        <v>30.13</v>
      </c>
      <c r="AC40" s="2">
        <v>77.194</v>
      </c>
      <c r="AD40" s="2">
        <v>243.52</v>
      </c>
      <c r="AE40" s="2">
        <v>758.01</v>
      </c>
      <c r="AF40" s="2">
        <v>5.306</v>
      </c>
      <c r="AG40" s="2">
        <v>2.489</v>
      </c>
      <c r="AH40" s="2">
        <v>0.9380000000000001</v>
      </c>
      <c r="AI40" s="2">
        <v>4.434</v>
      </c>
      <c r="AJ40" s="2">
        <v>21.14</v>
      </c>
      <c r="AK40" s="2">
        <f t="shared" si="20"/>
        <v>6720.554000000001</v>
      </c>
      <c r="AL40" s="2">
        <f t="shared" si="21"/>
        <v>118316.29999999999</v>
      </c>
      <c r="AM40" s="2">
        <v>136.3</v>
      </c>
      <c r="AN40" s="2">
        <v>82.3</v>
      </c>
      <c r="AO40" s="2">
        <v>20.85</v>
      </c>
      <c r="AP40" s="2">
        <v>8504.8</v>
      </c>
      <c r="AQ40" s="2">
        <v>57.11</v>
      </c>
      <c r="AR40" s="2">
        <v>51.32999999999999</v>
      </c>
      <c r="AS40" s="2">
        <v>16.63</v>
      </c>
      <c r="AT40" s="2">
        <v>83</v>
      </c>
      <c r="AU40" s="2">
        <v>20</v>
      </c>
      <c r="AV40" s="2">
        <v>1.3</v>
      </c>
      <c r="AW40" s="2">
        <v>249</v>
      </c>
      <c r="AX40" s="2">
        <v>1.5</v>
      </c>
      <c r="AY40" s="2">
        <v>8736</v>
      </c>
      <c r="AZ40" s="2">
        <v>179.07</v>
      </c>
      <c r="BA40" s="2"/>
      <c r="BB40" s="2"/>
      <c r="BC40" s="2">
        <v>25584</v>
      </c>
      <c r="BD40" s="2">
        <v>0.37</v>
      </c>
      <c r="BE40" s="2"/>
      <c r="BF40" s="2"/>
      <c r="BG40" s="2">
        <v>4645</v>
      </c>
      <c r="BH40" s="2">
        <v>5.16</v>
      </c>
      <c r="BI40" s="2">
        <v>255.935</v>
      </c>
      <c r="BJ40" s="2">
        <v>957</v>
      </c>
      <c r="BK40" s="2"/>
      <c r="BL40" s="2"/>
      <c r="BM40" s="2"/>
      <c r="BN40" s="2"/>
      <c r="BO40" s="2">
        <v>8227</v>
      </c>
      <c r="BP40" s="2">
        <v>18.7</v>
      </c>
      <c r="BQ40" s="2"/>
    </row>
    <row r="41" spans="1:69" ht="21.75" customHeight="1">
      <c r="A41" s="31" t="s">
        <v>52</v>
      </c>
      <c r="B41" s="1">
        <f t="shared" si="8"/>
        <v>360569</v>
      </c>
      <c r="C41" s="1">
        <v>317186</v>
      </c>
      <c r="D41" s="1">
        <v>42944</v>
      </c>
      <c r="E41" s="1">
        <v>439</v>
      </c>
      <c r="F41" s="1">
        <v>391879.97312307963</v>
      </c>
      <c r="G41" s="1">
        <v>24890.524</v>
      </c>
      <c r="H41" s="1">
        <v>51894.779569300896</v>
      </c>
      <c r="I41" s="1">
        <v>479.6</v>
      </c>
      <c r="J41" s="1">
        <f t="shared" si="19"/>
        <v>2686.544</v>
      </c>
      <c r="K41" s="1">
        <f t="shared" si="10"/>
        <v>2022.397</v>
      </c>
      <c r="L41" s="2">
        <v>1544.485</v>
      </c>
      <c r="M41" s="2">
        <v>542.971</v>
      </c>
      <c r="N41" s="2">
        <v>477.91200000000003</v>
      </c>
      <c r="O41" s="2">
        <v>69.613</v>
      </c>
      <c r="P41" s="1">
        <v>2228.053</v>
      </c>
      <c r="Q41" s="2">
        <v>850.129</v>
      </c>
      <c r="R41" s="2">
        <v>2948.9739999999997</v>
      </c>
      <c r="S41" s="23">
        <v>1393.568</v>
      </c>
      <c r="T41" s="2">
        <v>19553.727</v>
      </c>
      <c r="U41" s="2">
        <v>3863.51</v>
      </c>
      <c r="V41" s="2">
        <v>549.1329999999999</v>
      </c>
      <c r="W41" s="2">
        <v>188.478</v>
      </c>
      <c r="X41" s="2">
        <v>450.838</v>
      </c>
      <c r="Y41" s="2">
        <v>754.61</v>
      </c>
      <c r="Z41" s="2">
        <v>15810.515</v>
      </c>
      <c r="AA41" s="2">
        <v>108.434</v>
      </c>
      <c r="AB41" s="2">
        <v>28.217</v>
      </c>
      <c r="AC41" s="2">
        <v>106.667</v>
      </c>
      <c r="AD41" s="2">
        <v>316.575</v>
      </c>
      <c r="AE41" s="2">
        <v>681.338</v>
      </c>
      <c r="AF41" s="2">
        <v>6.58</v>
      </c>
      <c r="AG41" s="2">
        <v>2.198</v>
      </c>
      <c r="AH41" s="2">
        <v>3.392</v>
      </c>
      <c r="AI41" s="2">
        <v>16.278</v>
      </c>
      <c r="AJ41" s="2">
        <v>48.418</v>
      </c>
      <c r="AK41" s="2">
        <f t="shared" si="20"/>
        <v>4036.4369999999994</v>
      </c>
      <c r="AL41" s="2">
        <f t="shared" si="21"/>
        <v>36093.998</v>
      </c>
      <c r="AM41" s="2">
        <v>22</v>
      </c>
      <c r="AN41" s="2">
        <v>0</v>
      </c>
      <c r="AO41" s="2">
        <v>0</v>
      </c>
      <c r="AP41" s="2">
        <v>1080</v>
      </c>
      <c r="AQ41" s="2">
        <v>30.43</v>
      </c>
      <c r="AR41" s="2">
        <v>12.997</v>
      </c>
      <c r="AS41" s="2">
        <v>3.752</v>
      </c>
      <c r="AT41" s="2">
        <v>200</v>
      </c>
      <c r="AU41" s="2">
        <v>70</v>
      </c>
      <c r="AV41" s="2">
        <v>5.6</v>
      </c>
      <c r="AW41" s="2"/>
      <c r="AX41" s="2"/>
      <c r="AY41" s="2">
        <v>7645</v>
      </c>
      <c r="AZ41" s="2">
        <v>65.965</v>
      </c>
      <c r="BA41" s="2">
        <v>6</v>
      </c>
      <c r="BB41" s="2">
        <v>0.21</v>
      </c>
      <c r="BC41" s="2">
        <v>92</v>
      </c>
      <c r="BD41" s="2"/>
      <c r="BE41" s="2"/>
      <c r="BF41" s="2"/>
      <c r="BG41" s="2">
        <v>6105</v>
      </c>
      <c r="BH41" s="2">
        <v>5.965</v>
      </c>
      <c r="BI41" s="2">
        <v>122.011</v>
      </c>
      <c r="BJ41" s="2">
        <v>219.09</v>
      </c>
      <c r="BK41" s="2"/>
      <c r="BL41" s="2"/>
      <c r="BM41" s="2"/>
      <c r="BN41" s="2"/>
      <c r="BO41" s="2">
        <v>4607</v>
      </c>
      <c r="BP41" s="2">
        <v>16.57</v>
      </c>
      <c r="BQ41" s="2">
        <v>2.2</v>
      </c>
    </row>
    <row r="42" spans="1:69" ht="21.75" customHeight="1">
      <c r="A42" s="31" t="s">
        <v>53</v>
      </c>
      <c r="B42" s="1">
        <f t="shared" si="8"/>
        <v>277949</v>
      </c>
      <c r="C42" s="1">
        <v>215980</v>
      </c>
      <c r="D42" s="1">
        <v>61656</v>
      </c>
      <c r="E42" s="1">
        <v>313</v>
      </c>
      <c r="F42" s="1">
        <v>280935</v>
      </c>
      <c r="G42" s="1">
        <v>15279</v>
      </c>
      <c r="H42" s="1">
        <v>122352</v>
      </c>
      <c r="I42" s="1">
        <v>501</v>
      </c>
      <c r="J42" s="1">
        <f t="shared" si="19"/>
        <v>1896.7</v>
      </c>
      <c r="K42" s="1">
        <f t="shared" si="10"/>
        <v>1429.6</v>
      </c>
      <c r="L42" s="2">
        <v>1079</v>
      </c>
      <c r="M42" s="2">
        <v>16.5</v>
      </c>
      <c r="N42" s="2">
        <v>350.6</v>
      </c>
      <c r="O42" s="2">
        <v>1.5</v>
      </c>
      <c r="P42" s="1">
        <v>1197</v>
      </c>
      <c r="Q42" s="2">
        <v>33.2</v>
      </c>
      <c r="R42" s="2">
        <v>1717</v>
      </c>
      <c r="S42" s="23">
        <v>57</v>
      </c>
      <c r="T42" s="2">
        <v>5454</v>
      </c>
      <c r="U42" s="2">
        <v>48</v>
      </c>
      <c r="V42" s="2">
        <v>436.4</v>
      </c>
      <c r="W42" s="2">
        <v>70.9</v>
      </c>
      <c r="X42" s="2">
        <v>486.5</v>
      </c>
      <c r="Y42" s="2">
        <v>891</v>
      </c>
      <c r="Z42" s="2">
        <v>4397</v>
      </c>
      <c r="AA42" s="2">
        <v>30</v>
      </c>
      <c r="AB42" s="2">
        <v>6.7</v>
      </c>
      <c r="AC42" s="2">
        <v>13.8</v>
      </c>
      <c r="AD42" s="2">
        <v>44</v>
      </c>
      <c r="AE42" s="2">
        <v>168</v>
      </c>
      <c r="AF42" s="2">
        <v>0.7</v>
      </c>
      <c r="AG42" s="2">
        <v>0.1</v>
      </c>
      <c r="AH42" s="2">
        <v>0.5</v>
      </c>
      <c r="AI42" s="2">
        <v>2.32</v>
      </c>
      <c r="AJ42" s="2">
        <v>3.5</v>
      </c>
      <c r="AK42" s="2">
        <f t="shared" si="20"/>
        <v>2654.32</v>
      </c>
      <c r="AL42" s="2">
        <f t="shared" si="21"/>
        <v>10022.5</v>
      </c>
      <c r="AM42" s="2">
        <v>4.8</v>
      </c>
      <c r="AN42" s="2">
        <v>3.2</v>
      </c>
      <c r="AO42" s="2">
        <v>1.1</v>
      </c>
      <c r="AP42" s="2">
        <v>125</v>
      </c>
      <c r="AQ42" s="2">
        <v>17.3</v>
      </c>
      <c r="AR42" s="2">
        <v>14</v>
      </c>
      <c r="AS42" s="2">
        <v>4.5</v>
      </c>
      <c r="AT42" s="2"/>
      <c r="AU42" s="2"/>
      <c r="AV42" s="2"/>
      <c r="AW42" s="2">
        <v>4</v>
      </c>
      <c r="AX42" s="2">
        <v>2.25</v>
      </c>
      <c r="AY42" s="2">
        <v>12592</v>
      </c>
      <c r="AZ42" s="2">
        <v>107.346</v>
      </c>
      <c r="BA42" s="2"/>
      <c r="BB42" s="2"/>
      <c r="BC42" s="2">
        <v>161</v>
      </c>
      <c r="BD42" s="2">
        <v>0.26</v>
      </c>
      <c r="BE42" s="2"/>
      <c r="BF42" s="2"/>
      <c r="BG42" s="2">
        <v>8581</v>
      </c>
      <c r="BH42" s="2">
        <v>23.57</v>
      </c>
      <c r="BI42" s="2">
        <v>90141</v>
      </c>
      <c r="BJ42" s="2">
        <v>193.11</v>
      </c>
      <c r="BK42" s="2"/>
      <c r="BL42" s="2"/>
      <c r="BM42" s="2"/>
      <c r="BN42" s="2"/>
      <c r="BO42" s="2">
        <v>517</v>
      </c>
      <c r="BP42" s="2">
        <v>1.2475</v>
      </c>
      <c r="BQ42" s="2"/>
    </row>
    <row r="43" spans="1:69" ht="21.75" customHeight="1">
      <c r="A43" s="31" t="s">
        <v>54</v>
      </c>
      <c r="B43" s="1">
        <f t="shared" si="8"/>
        <v>201115</v>
      </c>
      <c r="C43" s="1">
        <v>169295</v>
      </c>
      <c r="D43" s="1">
        <v>31716</v>
      </c>
      <c r="E43" s="1">
        <v>104</v>
      </c>
      <c r="F43" s="1">
        <v>157745.32716681377</v>
      </c>
      <c r="G43" s="1">
        <v>9812.095680249206</v>
      </c>
      <c r="H43" s="1">
        <v>43240.102</v>
      </c>
      <c r="I43" s="1">
        <v>389.160918</v>
      </c>
      <c r="J43" s="1">
        <f t="shared" si="19"/>
        <v>2130.887</v>
      </c>
      <c r="K43" s="1">
        <f t="shared" si="10"/>
        <v>1452.7849999999999</v>
      </c>
      <c r="L43" s="2">
        <v>1168.144</v>
      </c>
      <c r="M43" s="2">
        <v>142.086</v>
      </c>
      <c r="N43" s="2">
        <v>284.64099999999996</v>
      </c>
      <c r="O43" s="2">
        <v>17.613</v>
      </c>
      <c r="P43" s="1">
        <v>848.898</v>
      </c>
      <c r="Q43" s="2">
        <v>111.134</v>
      </c>
      <c r="R43" s="2">
        <v>1259.5783834586466</v>
      </c>
      <c r="S43" s="2">
        <v>183.56818</v>
      </c>
      <c r="T43" s="2">
        <v>8667.827</v>
      </c>
      <c r="U43" s="2">
        <v>1607.872</v>
      </c>
      <c r="V43" s="2">
        <v>623.445</v>
      </c>
      <c r="W43" s="2">
        <v>44.989</v>
      </c>
      <c r="X43" s="2">
        <v>509.76500000000004</v>
      </c>
      <c r="Y43" s="2">
        <v>829.0449201812072</v>
      </c>
      <c r="Z43" s="2">
        <v>4182.081999999999</v>
      </c>
      <c r="AA43" s="2">
        <v>52.481</v>
      </c>
      <c r="AB43" s="2">
        <v>6.623</v>
      </c>
      <c r="AC43" s="2">
        <v>28.171</v>
      </c>
      <c r="AD43" s="2">
        <v>69.3249846491228</v>
      </c>
      <c r="AE43" s="2">
        <v>131.953</v>
      </c>
      <c r="AF43" s="2">
        <v>2.176</v>
      </c>
      <c r="AG43" s="2">
        <v>0.30400000000000005</v>
      </c>
      <c r="AH43" s="2">
        <v>1.6940000000000002</v>
      </c>
      <c r="AI43" s="2">
        <v>8.402149999999999</v>
      </c>
      <c r="AJ43" s="2">
        <v>2.9530295031055904</v>
      </c>
      <c r="AK43" s="2">
        <f t="shared" si="20"/>
        <v>2166.3504382889764</v>
      </c>
      <c r="AL43" s="2">
        <f t="shared" si="21"/>
        <v>12984.815029503105</v>
      </c>
      <c r="AM43" s="2">
        <v>397.1</v>
      </c>
      <c r="AN43" s="2">
        <v>197.42087912087914</v>
      </c>
      <c r="AO43" s="2">
        <v>52.980842824175824</v>
      </c>
      <c r="AP43" s="2">
        <v>34389</v>
      </c>
      <c r="AQ43" s="2">
        <v>4.3500000000000005</v>
      </c>
      <c r="AR43" s="2">
        <v>2.5999999999999996</v>
      </c>
      <c r="AS43" s="2">
        <v>0.7843466666666666</v>
      </c>
      <c r="AT43" s="2">
        <v>5</v>
      </c>
      <c r="AU43" s="2"/>
      <c r="AV43" s="2"/>
      <c r="AW43" s="36"/>
      <c r="AX43" s="36"/>
      <c r="AY43" s="36">
        <v>6698</v>
      </c>
      <c r="AZ43" s="36">
        <v>205</v>
      </c>
      <c r="BA43" s="36"/>
      <c r="BB43" s="36"/>
      <c r="BC43" s="36"/>
      <c r="BD43" s="36"/>
      <c r="BE43" s="36"/>
      <c r="BF43" s="36"/>
      <c r="BG43" s="36">
        <v>893</v>
      </c>
      <c r="BH43" s="36">
        <v>6.03</v>
      </c>
      <c r="BI43" s="36">
        <v>107.861</v>
      </c>
      <c r="BJ43" s="36">
        <v>152.8</v>
      </c>
      <c r="BK43" s="36"/>
      <c r="BL43" s="36"/>
      <c r="BM43" s="36"/>
      <c r="BN43" s="36"/>
      <c r="BO43" s="36">
        <v>103</v>
      </c>
      <c r="BP43" s="36">
        <v>1.2</v>
      </c>
      <c r="BQ43" s="36"/>
    </row>
    <row r="44" spans="1:69" s="3" customFormat="1" ht="21.75" customHeight="1">
      <c r="A44" s="31" t="s">
        <v>55</v>
      </c>
      <c r="B44" s="1">
        <f t="shared" si="8"/>
        <v>77901</v>
      </c>
      <c r="C44" s="1">
        <v>71272</v>
      </c>
      <c r="D44" s="1">
        <v>6272</v>
      </c>
      <c r="E44" s="1">
        <v>357</v>
      </c>
      <c r="F44" s="1">
        <v>67300</v>
      </c>
      <c r="G44" s="1">
        <v>3863.0020000000004</v>
      </c>
      <c r="H44" s="1">
        <v>240</v>
      </c>
      <c r="I44" s="1">
        <v>1.48</v>
      </c>
      <c r="J44" s="1">
        <f t="shared" si="19"/>
        <v>418.21099999999996</v>
      </c>
      <c r="K44" s="1">
        <f t="shared" si="10"/>
        <v>359.861</v>
      </c>
      <c r="L44" s="2">
        <v>212.58</v>
      </c>
      <c r="M44" s="2">
        <v>45.129999999999995</v>
      </c>
      <c r="N44" s="2">
        <v>147.281</v>
      </c>
      <c r="O44" s="2">
        <v>101.84</v>
      </c>
      <c r="P44" s="1">
        <v>144.86</v>
      </c>
      <c r="Q44" s="2">
        <v>37.5</v>
      </c>
      <c r="R44" s="2">
        <v>186.43</v>
      </c>
      <c r="S44" s="2">
        <v>53.56</v>
      </c>
      <c r="T44" s="2">
        <v>6632.34</v>
      </c>
      <c r="U44" s="2">
        <v>5663.7</v>
      </c>
      <c r="V44" s="2">
        <v>52.216</v>
      </c>
      <c r="W44" s="2">
        <v>14.675</v>
      </c>
      <c r="X44" s="2">
        <v>49.502</v>
      </c>
      <c r="Y44" s="2">
        <v>79.01</v>
      </c>
      <c r="Z44" s="2">
        <v>1552</v>
      </c>
      <c r="AA44" s="2">
        <v>6.049</v>
      </c>
      <c r="AB44" s="2">
        <v>0.56</v>
      </c>
      <c r="AC44" s="2">
        <v>4.713</v>
      </c>
      <c r="AD44" s="2">
        <v>11.59</v>
      </c>
      <c r="AE44" s="2">
        <v>27.803</v>
      </c>
      <c r="AF44" s="2">
        <v>0.085</v>
      </c>
      <c r="AG44" s="2">
        <v>0.036</v>
      </c>
      <c r="AH44" s="2">
        <v>0.019</v>
      </c>
      <c r="AI44" s="2">
        <v>0.09</v>
      </c>
      <c r="AJ44" s="2">
        <v>0.718</v>
      </c>
      <c r="AK44" s="2">
        <f t="shared" si="20"/>
        <v>277.11999999999995</v>
      </c>
      <c r="AL44" s="2">
        <f t="shared" si="21"/>
        <v>8212.861</v>
      </c>
      <c r="AM44" s="2">
        <v>338.59</v>
      </c>
      <c r="AN44" s="2">
        <v>47.64</v>
      </c>
      <c r="AO44" s="2">
        <v>7.06</v>
      </c>
      <c r="AP44" s="2">
        <v>21.35</v>
      </c>
      <c r="AQ44" s="2">
        <v>0.58</v>
      </c>
      <c r="AR44" s="2">
        <v>0.449</v>
      </c>
      <c r="AS44" s="2">
        <v>0.091</v>
      </c>
      <c r="AT44" s="2"/>
      <c r="AU44" s="2"/>
      <c r="AV44" s="2"/>
      <c r="AW44" s="2"/>
      <c r="AX44" s="2"/>
      <c r="AY44" s="2">
        <v>1555</v>
      </c>
      <c r="AZ44" s="2">
        <v>23.7</v>
      </c>
      <c r="BA44" s="2"/>
      <c r="BB44" s="2"/>
      <c r="BC44" s="2">
        <v>6</v>
      </c>
      <c r="BD44" s="2"/>
      <c r="BE44" s="2"/>
      <c r="BF44" s="2"/>
      <c r="BG44" s="2"/>
      <c r="BH44" s="2">
        <v>6.7</v>
      </c>
      <c r="BI44" s="2"/>
      <c r="BJ44" s="2">
        <v>9.5</v>
      </c>
      <c r="BK44" s="2"/>
      <c r="BL44" s="2"/>
      <c r="BM44" s="2"/>
      <c r="BN44" s="2"/>
      <c r="BO44" s="2">
        <v>102</v>
      </c>
      <c r="BP44" s="2">
        <v>3.1</v>
      </c>
      <c r="BQ44" s="2"/>
    </row>
    <row r="45" spans="1:69" ht="21.75" customHeight="1">
      <c r="A45" s="31" t="s">
        <v>56</v>
      </c>
      <c r="B45" s="1">
        <f t="shared" si="8"/>
        <v>515410</v>
      </c>
      <c r="C45" s="1">
        <v>408631</v>
      </c>
      <c r="D45" s="1">
        <v>105670</v>
      </c>
      <c r="E45" s="1">
        <v>1109</v>
      </c>
      <c r="F45" s="1">
        <v>411397</v>
      </c>
      <c r="G45" s="1">
        <v>23404</v>
      </c>
      <c r="H45" s="1">
        <v>65000</v>
      </c>
      <c r="I45" s="1">
        <v>230</v>
      </c>
      <c r="J45" s="1">
        <f t="shared" si="19"/>
        <v>4851.799999999999</v>
      </c>
      <c r="K45" s="1">
        <f t="shared" si="10"/>
        <v>4108.6</v>
      </c>
      <c r="L45" s="2">
        <v>3285.337</v>
      </c>
      <c r="M45" s="2">
        <v>826.4271625000001</v>
      </c>
      <c r="N45" s="2">
        <v>823.2630000000004</v>
      </c>
      <c r="O45" s="2">
        <v>265.55417500000004</v>
      </c>
      <c r="P45" s="1">
        <v>4398</v>
      </c>
      <c r="Q45" s="2">
        <v>946.3</v>
      </c>
      <c r="R45" s="2">
        <v>6420</v>
      </c>
      <c r="S45" s="2">
        <v>1895</v>
      </c>
      <c r="T45" s="2">
        <v>38347</v>
      </c>
      <c r="U45" s="2">
        <v>26993</v>
      </c>
      <c r="V45" s="2">
        <v>659.9</v>
      </c>
      <c r="W45" s="2">
        <v>121.36399999999999</v>
      </c>
      <c r="X45" s="2">
        <v>865.879</v>
      </c>
      <c r="Y45" s="2">
        <v>1360</v>
      </c>
      <c r="Z45" s="2">
        <v>7300</v>
      </c>
      <c r="AA45" s="2">
        <v>72.9</v>
      </c>
      <c r="AB45" s="2">
        <v>15.338999999999999</v>
      </c>
      <c r="AC45" s="2">
        <v>36.182</v>
      </c>
      <c r="AD45" s="2">
        <v>81</v>
      </c>
      <c r="AE45" s="2">
        <v>294</v>
      </c>
      <c r="AF45" s="2">
        <v>10.4</v>
      </c>
      <c r="AG45" s="2">
        <v>3.6</v>
      </c>
      <c r="AH45" s="2">
        <v>2.3</v>
      </c>
      <c r="AI45" s="2">
        <v>7.7</v>
      </c>
      <c r="AJ45" s="2">
        <v>22</v>
      </c>
      <c r="AK45" s="2">
        <f t="shared" si="20"/>
        <v>7868.7</v>
      </c>
      <c r="AL45" s="2">
        <f t="shared" si="21"/>
        <v>45963</v>
      </c>
      <c r="AM45" s="2">
        <v>452.4</v>
      </c>
      <c r="AN45" s="2">
        <v>331.8</v>
      </c>
      <c r="AO45" s="2">
        <v>96</v>
      </c>
      <c r="AP45" s="2">
        <v>35486</v>
      </c>
      <c r="AQ45" s="2">
        <v>36.7</v>
      </c>
      <c r="AR45" s="2">
        <v>26.9</v>
      </c>
      <c r="AS45" s="2">
        <v>12.105</v>
      </c>
      <c r="AT45" s="2">
        <v>2992</v>
      </c>
      <c r="AU45" s="2">
        <v>1413</v>
      </c>
      <c r="AV45" s="2">
        <v>127</v>
      </c>
      <c r="AW45" s="2">
        <v>75</v>
      </c>
      <c r="AX45" s="2"/>
      <c r="AY45" s="2">
        <v>15500</v>
      </c>
      <c r="AZ45" s="2">
        <v>200</v>
      </c>
      <c r="BA45" s="2"/>
      <c r="BB45" s="2"/>
      <c r="BC45" s="2"/>
      <c r="BD45" s="2"/>
      <c r="BE45" s="2"/>
      <c r="BF45" s="2"/>
      <c r="BG45" s="2">
        <v>945</v>
      </c>
      <c r="BH45" s="2">
        <v>2.2</v>
      </c>
      <c r="BI45" s="2">
        <v>127.5</v>
      </c>
      <c r="BJ45" s="2">
        <v>27</v>
      </c>
      <c r="BK45" s="2">
        <v>8</v>
      </c>
      <c r="BL45" s="2"/>
      <c r="BM45" s="2"/>
      <c r="BN45" s="2"/>
      <c r="BO45" s="2">
        <v>264</v>
      </c>
      <c r="BP45" s="2">
        <v>1</v>
      </c>
      <c r="BQ45" s="2">
        <v>95</v>
      </c>
    </row>
    <row r="46" spans="1:69" ht="21.75" customHeight="1">
      <c r="A46" s="31" t="s">
        <v>57</v>
      </c>
      <c r="B46" s="1">
        <f t="shared" si="8"/>
        <v>456545</v>
      </c>
      <c r="C46" s="1">
        <v>372596</v>
      </c>
      <c r="D46" s="1">
        <v>83508</v>
      </c>
      <c r="E46" s="1">
        <v>441</v>
      </c>
      <c r="F46" s="1">
        <v>418245</v>
      </c>
      <c r="G46" s="1">
        <v>25050</v>
      </c>
      <c r="H46" s="1">
        <v>0</v>
      </c>
      <c r="I46" s="1">
        <v>28.3</v>
      </c>
      <c r="J46" s="1">
        <f t="shared" si="19"/>
        <v>4026.817</v>
      </c>
      <c r="K46" s="1">
        <f t="shared" si="10"/>
        <v>2958.384</v>
      </c>
      <c r="L46" s="2">
        <v>2316.544</v>
      </c>
      <c r="M46" s="2">
        <v>153.39999999999998</v>
      </c>
      <c r="N46" s="2">
        <v>641.8399999999999</v>
      </c>
      <c r="O46" s="2">
        <v>43.5</v>
      </c>
      <c r="P46" s="1">
        <v>2419.98</v>
      </c>
      <c r="Q46" s="2">
        <v>201.9</v>
      </c>
      <c r="R46" s="2">
        <v>3537.57</v>
      </c>
      <c r="S46" s="2">
        <v>354</v>
      </c>
      <c r="T46" s="2">
        <v>12392.285999999998</v>
      </c>
      <c r="U46" s="2">
        <v>3922.3999999999996</v>
      </c>
      <c r="V46" s="2">
        <v>875.559</v>
      </c>
      <c r="W46" s="2">
        <v>304.036</v>
      </c>
      <c r="X46" s="2">
        <v>591.1610000000001</v>
      </c>
      <c r="Y46" s="2">
        <v>824.3309999999998</v>
      </c>
      <c r="Z46" s="2">
        <v>25774.17</v>
      </c>
      <c r="AA46" s="2">
        <v>182.75599999999997</v>
      </c>
      <c r="AB46" s="2">
        <v>34.476</v>
      </c>
      <c r="AC46" s="2">
        <v>115.31999999999998</v>
      </c>
      <c r="AD46" s="2">
        <v>269</v>
      </c>
      <c r="AE46" s="2">
        <v>471.1099999999999</v>
      </c>
      <c r="AF46" s="2">
        <v>10.117999999999999</v>
      </c>
      <c r="AG46" s="2">
        <v>4.13</v>
      </c>
      <c r="AH46" s="2">
        <v>2.6999999999999997</v>
      </c>
      <c r="AI46" s="2">
        <v>8.9</v>
      </c>
      <c r="AJ46" s="2">
        <v>27.14</v>
      </c>
      <c r="AK46" s="2">
        <f t="shared" si="20"/>
        <v>4639.8009999999995</v>
      </c>
      <c r="AL46" s="2">
        <f t="shared" si="21"/>
        <v>38664.706</v>
      </c>
      <c r="AM46" s="2">
        <v>173.3</v>
      </c>
      <c r="AN46" s="2">
        <v>252.99999999999997</v>
      </c>
      <c r="AO46" s="2">
        <v>67.28000000000002</v>
      </c>
      <c r="AP46" s="2">
        <v>14466.1</v>
      </c>
      <c r="AQ46" s="2">
        <v>22.862</v>
      </c>
      <c r="AR46" s="2">
        <v>36.264</v>
      </c>
      <c r="AS46" s="2"/>
      <c r="AT46" s="2"/>
      <c r="AU46" s="2"/>
      <c r="AV46" s="2"/>
      <c r="AW46" s="2"/>
      <c r="AX46" s="2"/>
      <c r="AY46" s="2">
        <v>13158</v>
      </c>
      <c r="AZ46" s="2">
        <v>122</v>
      </c>
      <c r="BA46" s="2"/>
      <c r="BB46" s="2"/>
      <c r="BC46" s="2"/>
      <c r="BD46" s="2"/>
      <c r="BE46" s="2"/>
      <c r="BF46" s="2"/>
      <c r="BG46" s="2">
        <v>1551</v>
      </c>
      <c r="BH46" s="2">
        <v>3</v>
      </c>
      <c r="BI46" s="2">
        <v>132.276</v>
      </c>
      <c r="BJ46" s="2">
        <v>367</v>
      </c>
      <c r="BK46" s="2"/>
      <c r="BL46" s="2"/>
      <c r="BM46" s="2"/>
      <c r="BN46" s="2"/>
      <c r="BO46" s="2">
        <v>39</v>
      </c>
      <c r="BP46" s="2">
        <v>0.5</v>
      </c>
      <c r="BQ46" s="2">
        <v>26</v>
      </c>
    </row>
    <row r="47" spans="1:69" ht="21.75" customHeight="1">
      <c r="A47" s="37" t="s">
        <v>58</v>
      </c>
      <c r="B47" s="1">
        <f t="shared" si="8"/>
        <v>793393</v>
      </c>
      <c r="C47" s="1">
        <v>635629</v>
      </c>
      <c r="D47" s="1">
        <v>156751</v>
      </c>
      <c r="E47" s="1">
        <v>1013</v>
      </c>
      <c r="F47" s="1">
        <v>826707</v>
      </c>
      <c r="G47" s="1">
        <v>58206.194</v>
      </c>
      <c r="H47" s="1">
        <v>233901</v>
      </c>
      <c r="I47" s="1">
        <v>1480.2578999999998</v>
      </c>
      <c r="J47" s="1">
        <f t="shared" si="19"/>
        <v>6592.715</v>
      </c>
      <c r="K47" s="1">
        <f t="shared" si="10"/>
        <v>4595.102</v>
      </c>
      <c r="L47" s="2">
        <v>3485.937</v>
      </c>
      <c r="M47" s="2">
        <v>490.29499999999996</v>
      </c>
      <c r="N47" s="2">
        <v>1109.165</v>
      </c>
      <c r="O47" s="2">
        <v>160.4</v>
      </c>
      <c r="P47" s="1">
        <v>3724.23</v>
      </c>
      <c r="Q47" s="2">
        <v>830.628</v>
      </c>
      <c r="R47" s="2">
        <v>6195.893999999999</v>
      </c>
      <c r="S47" s="2">
        <v>1401.85</v>
      </c>
      <c r="T47" s="2">
        <v>57422.929</v>
      </c>
      <c r="U47" s="2">
        <v>17912.239999999998</v>
      </c>
      <c r="V47" s="2">
        <v>1929.0200000000002</v>
      </c>
      <c r="W47" s="2">
        <v>1404.5469999999998</v>
      </c>
      <c r="X47" s="2">
        <v>1342.087</v>
      </c>
      <c r="Y47" s="2">
        <v>2059.7219999999998</v>
      </c>
      <c r="Z47" s="2">
        <v>173416.13199999998</v>
      </c>
      <c r="AA47" s="2">
        <v>60.142999999999994</v>
      </c>
      <c r="AB47" s="2">
        <v>23.143000000000004</v>
      </c>
      <c r="AC47" s="2">
        <v>30.222000000000005</v>
      </c>
      <c r="AD47" s="2">
        <v>73.201</v>
      </c>
      <c r="AE47" s="2">
        <v>531.3860000000001</v>
      </c>
      <c r="AF47" s="2">
        <v>8.45</v>
      </c>
      <c r="AG47" s="2">
        <v>4.21</v>
      </c>
      <c r="AH47" s="2">
        <v>3.223</v>
      </c>
      <c r="AI47" s="2">
        <v>10.44</v>
      </c>
      <c r="AJ47" s="2">
        <v>60.559999999999995</v>
      </c>
      <c r="AK47" s="2">
        <f t="shared" si="20"/>
        <v>8339.256999999998</v>
      </c>
      <c r="AL47" s="2">
        <f t="shared" si="21"/>
        <v>231431.00699999998</v>
      </c>
      <c r="AM47" s="2">
        <v>224.5</v>
      </c>
      <c r="AN47" s="2">
        <v>92.12</v>
      </c>
      <c r="AO47" s="2">
        <v>16.490000000000002</v>
      </c>
      <c r="AP47" s="2">
        <v>22416.379999999997</v>
      </c>
      <c r="AQ47" s="2">
        <v>42.620000000000005</v>
      </c>
      <c r="AR47" s="2">
        <v>58.944</v>
      </c>
      <c r="AS47" s="2">
        <v>20.846</v>
      </c>
      <c r="AT47" s="2">
        <v>2</v>
      </c>
      <c r="AU47" s="2"/>
      <c r="AV47" s="2"/>
      <c r="AW47" s="2">
        <v>89</v>
      </c>
      <c r="AX47" s="2">
        <v>1</v>
      </c>
      <c r="AY47" s="2">
        <v>9817</v>
      </c>
      <c r="AZ47" s="2">
        <v>131.1</v>
      </c>
      <c r="BA47" s="2"/>
      <c r="BB47" s="2"/>
      <c r="BC47" s="2">
        <v>53</v>
      </c>
      <c r="BD47" s="2"/>
      <c r="BE47" s="2"/>
      <c r="BF47" s="2"/>
      <c r="BG47" s="2">
        <v>1840</v>
      </c>
      <c r="BH47" s="2">
        <v>3.62</v>
      </c>
      <c r="BI47" s="2">
        <v>185.676</v>
      </c>
      <c r="BJ47" s="2">
        <v>240.3</v>
      </c>
      <c r="BK47" s="2">
        <v>46</v>
      </c>
      <c r="BL47" s="2"/>
      <c r="BM47" s="2"/>
      <c r="BN47" s="2"/>
      <c r="BO47" s="2">
        <v>9368</v>
      </c>
      <c r="BP47" s="2">
        <v>31.9</v>
      </c>
      <c r="BQ47" s="2">
        <v>195.7</v>
      </c>
    </row>
    <row r="48" spans="1:69" ht="21.75" customHeight="1">
      <c r="A48" s="31" t="s">
        <v>59</v>
      </c>
      <c r="B48" s="1">
        <f t="shared" si="8"/>
        <v>112923</v>
      </c>
      <c r="C48" s="1">
        <v>98645</v>
      </c>
      <c r="D48" s="1">
        <v>13563</v>
      </c>
      <c r="E48" s="1">
        <v>715</v>
      </c>
      <c r="F48" s="1">
        <v>138313</v>
      </c>
      <c r="G48" s="1">
        <v>9855.6</v>
      </c>
      <c r="H48" s="1">
        <v>17228</v>
      </c>
      <c r="I48" s="1">
        <v>209</v>
      </c>
      <c r="J48" s="1">
        <f t="shared" si="19"/>
        <v>3369</v>
      </c>
      <c r="K48" s="1">
        <f t="shared" si="10"/>
        <v>1880</v>
      </c>
      <c r="L48" s="2">
        <v>1503</v>
      </c>
      <c r="M48" s="2">
        <v>104</v>
      </c>
      <c r="N48" s="2">
        <v>377</v>
      </c>
      <c r="O48" s="2">
        <v>51</v>
      </c>
      <c r="P48" s="1">
        <v>962</v>
      </c>
      <c r="Q48" s="2">
        <v>81</v>
      </c>
      <c r="R48" s="2">
        <v>1698</v>
      </c>
      <c r="S48" s="2">
        <v>173</v>
      </c>
      <c r="T48" s="2">
        <v>17471</v>
      </c>
      <c r="U48" s="2">
        <v>7858</v>
      </c>
      <c r="V48" s="2">
        <v>1403</v>
      </c>
      <c r="W48" s="2">
        <v>596</v>
      </c>
      <c r="X48" s="2">
        <v>907</v>
      </c>
      <c r="Y48" s="2">
        <v>1398</v>
      </c>
      <c r="Z48" s="2">
        <v>41720</v>
      </c>
      <c r="AA48" s="2">
        <v>82</v>
      </c>
      <c r="AB48" s="2">
        <v>17</v>
      </c>
      <c r="AC48" s="2">
        <v>80</v>
      </c>
      <c r="AD48" s="2">
        <v>208</v>
      </c>
      <c r="AE48" s="2">
        <v>178</v>
      </c>
      <c r="AF48" s="2">
        <v>4</v>
      </c>
      <c r="AG48" s="2">
        <v>1</v>
      </c>
      <c r="AH48" s="2">
        <v>2</v>
      </c>
      <c r="AI48" s="2">
        <v>5</v>
      </c>
      <c r="AJ48" s="2">
        <v>2</v>
      </c>
      <c r="AK48" s="2">
        <f t="shared" si="20"/>
        <v>3309</v>
      </c>
      <c r="AL48" s="2">
        <f t="shared" si="21"/>
        <v>59371</v>
      </c>
      <c r="AM48" s="2">
        <v>405</v>
      </c>
      <c r="AN48" s="2">
        <v>304.5</v>
      </c>
      <c r="AO48" s="2">
        <v>92</v>
      </c>
      <c r="AP48" s="2">
        <v>52500</v>
      </c>
      <c r="AQ48" s="2">
        <v>13</v>
      </c>
      <c r="AR48" s="2">
        <v>16</v>
      </c>
      <c r="AS48" s="2">
        <v>6.4</v>
      </c>
      <c r="AT48" s="2">
        <v>15</v>
      </c>
      <c r="AU48" s="2"/>
      <c r="AV48" s="2"/>
      <c r="AW48" s="2">
        <v>207</v>
      </c>
      <c r="AX48" s="2">
        <v>15</v>
      </c>
      <c r="AY48" s="2">
        <v>2511</v>
      </c>
      <c r="AZ48" s="2">
        <v>350</v>
      </c>
      <c r="BA48" s="2"/>
      <c r="BB48" s="2"/>
      <c r="BC48" s="2">
        <v>353</v>
      </c>
      <c r="BD48" s="2">
        <v>3</v>
      </c>
      <c r="BE48" s="2"/>
      <c r="BF48" s="2"/>
      <c r="BG48" s="2">
        <v>931</v>
      </c>
      <c r="BH48" s="2">
        <v>3</v>
      </c>
      <c r="BI48" s="2">
        <v>84.379</v>
      </c>
      <c r="BJ48" s="2">
        <v>550</v>
      </c>
      <c r="BK48" s="2">
        <v>16</v>
      </c>
      <c r="BL48" s="2"/>
      <c r="BM48" s="2"/>
      <c r="BN48" s="2"/>
      <c r="BO48" s="2">
        <v>47</v>
      </c>
      <c r="BP48" s="2"/>
      <c r="BQ48" s="2"/>
    </row>
    <row r="49" spans="1:69" ht="21.75" customHeight="1">
      <c r="A49" s="31" t="s">
        <v>88</v>
      </c>
      <c r="B49" s="1">
        <f t="shared" si="8"/>
        <v>135223</v>
      </c>
      <c r="C49" s="1">
        <v>115752</v>
      </c>
      <c r="D49" s="1">
        <v>18820</v>
      </c>
      <c r="E49" s="1">
        <v>651</v>
      </c>
      <c r="F49" s="1">
        <v>128426</v>
      </c>
      <c r="G49" s="1">
        <v>10382.085</v>
      </c>
      <c r="H49" s="1">
        <v>7855</v>
      </c>
      <c r="I49" s="1">
        <v>27.6</v>
      </c>
      <c r="J49" s="1">
        <f t="shared" si="19"/>
        <v>2482.087</v>
      </c>
      <c r="K49" s="1">
        <f t="shared" si="10"/>
        <v>1461.6220000000003</v>
      </c>
      <c r="L49" s="2">
        <v>1072.6960000000001</v>
      </c>
      <c r="M49" s="2">
        <v>139.714</v>
      </c>
      <c r="N49" s="2">
        <v>388.92600000000004</v>
      </c>
      <c r="O49" s="2">
        <v>155.383</v>
      </c>
      <c r="P49" s="1">
        <v>1017.006</v>
      </c>
      <c r="Q49" s="2">
        <v>195.375</v>
      </c>
      <c r="R49" s="2">
        <v>1859.74</v>
      </c>
      <c r="S49" s="2">
        <v>415.6</v>
      </c>
      <c r="T49" s="2">
        <v>17087.452000000005</v>
      </c>
      <c r="U49" s="2">
        <v>12839.559000000001</v>
      </c>
      <c r="V49" s="2">
        <v>996.1099999999999</v>
      </c>
      <c r="W49" s="2">
        <v>193.28</v>
      </c>
      <c r="X49" s="2">
        <v>605.335</v>
      </c>
      <c r="Y49" s="2">
        <v>879.2199999999999</v>
      </c>
      <c r="Z49" s="2">
        <v>4947.232</v>
      </c>
      <c r="AA49" s="2">
        <v>19.87</v>
      </c>
      <c r="AB49" s="2">
        <v>9.43</v>
      </c>
      <c r="AC49" s="2">
        <v>20.042</v>
      </c>
      <c r="AD49" s="2">
        <v>53.93</v>
      </c>
      <c r="AE49" s="2">
        <v>140.573</v>
      </c>
      <c r="AF49" s="2">
        <v>4.485</v>
      </c>
      <c r="AG49" s="2">
        <v>1.9310000000000003</v>
      </c>
      <c r="AH49" s="2">
        <v>1.8980000000000001</v>
      </c>
      <c r="AI49" s="2">
        <v>8.033999999999999</v>
      </c>
      <c r="AJ49" s="2">
        <v>10.789</v>
      </c>
      <c r="AK49" s="2">
        <f t="shared" si="20"/>
        <v>2800.924</v>
      </c>
      <c r="AL49" s="2">
        <f t="shared" si="21"/>
        <v>22186.046000000006</v>
      </c>
      <c r="AM49" s="2">
        <v>80.159</v>
      </c>
      <c r="AN49" s="2">
        <v>77.135</v>
      </c>
      <c r="AO49" s="2">
        <v>25.25</v>
      </c>
      <c r="AP49" s="2">
        <v>5020.102</v>
      </c>
      <c r="AQ49" s="2">
        <v>128.862</v>
      </c>
      <c r="AR49" s="2">
        <v>91.101</v>
      </c>
      <c r="AS49" s="2">
        <v>25.9</v>
      </c>
      <c r="AT49" s="38">
        <v>9000</v>
      </c>
      <c r="AU49" s="38">
        <v>6180</v>
      </c>
      <c r="AV49" s="38">
        <v>560.9</v>
      </c>
      <c r="AW49" s="2">
        <v>36</v>
      </c>
      <c r="AX49" s="2">
        <v>1</v>
      </c>
      <c r="AY49" s="2">
        <v>8901</v>
      </c>
      <c r="AZ49" s="2">
        <v>166</v>
      </c>
      <c r="BA49" s="2">
        <v>1155</v>
      </c>
      <c r="BB49" s="2">
        <v>39</v>
      </c>
      <c r="BC49" s="2">
        <v>12</v>
      </c>
      <c r="BD49" s="2">
        <v>0.1</v>
      </c>
      <c r="BE49" s="2"/>
      <c r="BF49" s="2"/>
      <c r="BG49" s="2">
        <v>915</v>
      </c>
      <c r="BH49" s="2">
        <v>3.2</v>
      </c>
      <c r="BI49" s="2">
        <v>118.36</v>
      </c>
      <c r="BJ49" s="2">
        <v>296</v>
      </c>
      <c r="BK49" s="2"/>
      <c r="BL49" s="2"/>
      <c r="BM49" s="2">
        <v>40</v>
      </c>
      <c r="BN49" s="2"/>
      <c r="BO49" s="2">
        <v>916</v>
      </c>
      <c r="BP49" s="2">
        <v>1.7</v>
      </c>
      <c r="BQ49" s="2"/>
    </row>
    <row r="50" spans="1:69" ht="21.75" customHeight="1">
      <c r="A50" s="31" t="s">
        <v>60</v>
      </c>
      <c r="B50" s="1">
        <f t="shared" si="8"/>
        <v>69749</v>
      </c>
      <c r="C50" s="1">
        <v>55407</v>
      </c>
      <c r="D50" s="1">
        <v>14308</v>
      </c>
      <c r="E50" s="1">
        <v>34</v>
      </c>
      <c r="F50" s="1">
        <v>74532</v>
      </c>
      <c r="G50" s="1">
        <v>6090.93</v>
      </c>
      <c r="H50" s="1">
        <v>0</v>
      </c>
      <c r="I50" s="1">
        <v>0</v>
      </c>
      <c r="J50" s="1">
        <f t="shared" si="19"/>
        <v>1563.61</v>
      </c>
      <c r="K50" s="1">
        <f t="shared" si="10"/>
        <v>972.19</v>
      </c>
      <c r="L50" s="2">
        <v>712.52</v>
      </c>
      <c r="M50" s="2">
        <v>65.56</v>
      </c>
      <c r="N50" s="2">
        <v>259.6700000000001</v>
      </c>
      <c r="O50" s="2">
        <v>107.75</v>
      </c>
      <c r="P50" s="1">
        <v>699.6600000000001</v>
      </c>
      <c r="Q50" s="2">
        <v>26.86</v>
      </c>
      <c r="R50" s="2">
        <v>1236.16</v>
      </c>
      <c r="S50" s="2">
        <v>63.85</v>
      </c>
      <c r="T50" s="2">
        <v>13640.79</v>
      </c>
      <c r="U50" s="2">
        <v>10549.15</v>
      </c>
      <c r="V50" s="2">
        <v>558.46</v>
      </c>
      <c r="W50" s="2">
        <v>251.26999999999998</v>
      </c>
      <c r="X50" s="2">
        <v>347.98</v>
      </c>
      <c r="Y50" s="2">
        <v>684.3000000000001</v>
      </c>
      <c r="Z50" s="2">
        <v>21550.600000000002</v>
      </c>
      <c r="AA50" s="2">
        <v>30.1</v>
      </c>
      <c r="AB50" s="2">
        <v>6.15</v>
      </c>
      <c r="AC50" s="2">
        <v>30.990000000000002</v>
      </c>
      <c r="AD50" s="2">
        <v>74.32</v>
      </c>
      <c r="AE50" s="2">
        <v>63.92</v>
      </c>
      <c r="AF50" s="2">
        <v>2.86</v>
      </c>
      <c r="AG50" s="2">
        <v>1.18</v>
      </c>
      <c r="AH50" s="2">
        <v>1.31</v>
      </c>
      <c r="AI50" s="2">
        <v>4.78</v>
      </c>
      <c r="AJ50" s="2">
        <v>5.419999999999999</v>
      </c>
      <c r="AK50" s="2">
        <f t="shared" si="20"/>
        <v>1999.56</v>
      </c>
      <c r="AL50" s="2">
        <f t="shared" si="21"/>
        <v>35260.729999999996</v>
      </c>
      <c r="AM50" s="2">
        <v>4</v>
      </c>
      <c r="AN50" s="2">
        <v>0</v>
      </c>
      <c r="AO50" s="2">
        <v>0</v>
      </c>
      <c r="AP50" s="2">
        <v>626.4</v>
      </c>
      <c r="AQ50" s="2">
        <v>51.75</v>
      </c>
      <c r="AR50" s="2">
        <v>58.699999999999996</v>
      </c>
      <c r="AS50" s="2">
        <v>17.599999999999998</v>
      </c>
      <c r="AT50" s="2"/>
      <c r="AU50" s="2"/>
      <c r="AV50" s="2"/>
      <c r="AW50" s="2"/>
      <c r="AX50" s="2">
        <v>0.8</v>
      </c>
      <c r="AY50" s="2">
        <v>59310</v>
      </c>
      <c r="AZ50" s="2">
        <v>2517.2</v>
      </c>
      <c r="BA50" s="2">
        <v>82485</v>
      </c>
      <c r="BB50" s="2">
        <v>1623.7</v>
      </c>
      <c r="BC50" s="2"/>
      <c r="BD50" s="2"/>
      <c r="BE50" s="2"/>
      <c r="BF50" s="2"/>
      <c r="BG50" s="2">
        <v>164</v>
      </c>
      <c r="BH50" s="2">
        <v>0.8</v>
      </c>
      <c r="BI50" s="2">
        <v>49.65</v>
      </c>
      <c r="BJ50" s="2">
        <v>165.7</v>
      </c>
      <c r="BK50" s="2"/>
      <c r="BL50" s="2"/>
      <c r="BM50" s="2"/>
      <c r="BN50" s="2"/>
      <c r="BO50" s="2"/>
      <c r="BP50" s="2"/>
      <c r="BQ50" s="2"/>
    </row>
    <row r="51" spans="1:69" ht="21.75" customHeight="1">
      <c r="A51" s="31" t="s">
        <v>61</v>
      </c>
      <c r="B51" s="1">
        <f t="shared" si="8"/>
        <v>263648</v>
      </c>
      <c r="C51" s="1">
        <v>210215</v>
      </c>
      <c r="D51" s="1">
        <v>52645</v>
      </c>
      <c r="E51" s="1">
        <v>788</v>
      </c>
      <c r="F51" s="1">
        <v>254001</v>
      </c>
      <c r="G51" s="1">
        <v>21196.06</v>
      </c>
      <c r="H51" s="1"/>
      <c r="I51" s="1"/>
      <c r="J51" s="1">
        <f t="shared" si="19"/>
        <v>2569.315</v>
      </c>
      <c r="K51" s="1">
        <f t="shared" si="10"/>
        <v>1428.175</v>
      </c>
      <c r="L51" s="2">
        <v>1081.952</v>
      </c>
      <c r="M51" s="2">
        <v>163.45000000000002</v>
      </c>
      <c r="N51" s="2">
        <v>346.223</v>
      </c>
      <c r="O51" s="2">
        <v>2.6</v>
      </c>
      <c r="P51" s="1">
        <v>1405.6</v>
      </c>
      <c r="Q51" s="2">
        <v>112.4</v>
      </c>
      <c r="R51" s="2">
        <v>2455.44</v>
      </c>
      <c r="S51" s="2">
        <v>265.62</v>
      </c>
      <c r="T51" s="2">
        <v>11796.533</v>
      </c>
      <c r="U51" s="2">
        <v>3.82</v>
      </c>
      <c r="V51" s="2">
        <v>1087.0470000000003</v>
      </c>
      <c r="W51" s="2">
        <v>259.78600000000006</v>
      </c>
      <c r="X51" s="2">
        <v>813.675</v>
      </c>
      <c r="Y51" s="2">
        <v>1433.535</v>
      </c>
      <c r="Z51" s="2">
        <v>16040.859999999999</v>
      </c>
      <c r="AA51" s="2">
        <v>51.808</v>
      </c>
      <c r="AB51" s="2">
        <v>6.777</v>
      </c>
      <c r="AC51" s="2">
        <v>21.325000000000003</v>
      </c>
      <c r="AD51" s="2">
        <v>51.334999999999994</v>
      </c>
      <c r="AE51" s="2">
        <v>30.074</v>
      </c>
      <c r="AF51" s="2">
        <v>2.2849999999999997</v>
      </c>
      <c r="AG51" s="2">
        <v>0.7420000000000001</v>
      </c>
      <c r="AH51" s="2">
        <v>0.48000000000000004</v>
      </c>
      <c r="AI51" s="2">
        <v>1.42</v>
      </c>
      <c r="AJ51" s="2">
        <v>3.5599999999999996</v>
      </c>
      <c r="AK51" s="2">
        <f t="shared" si="20"/>
        <v>3941.7300000000005</v>
      </c>
      <c r="AL51" s="2">
        <f t="shared" si="21"/>
        <v>27871.027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>
        <v>23</v>
      </c>
      <c r="AX51" s="2"/>
      <c r="AY51" s="2">
        <v>14826</v>
      </c>
      <c r="AZ51" s="2">
        <v>141</v>
      </c>
      <c r="BA51" s="2">
        <v>2658</v>
      </c>
      <c r="BB51" s="2">
        <v>2</v>
      </c>
      <c r="BC51" s="2">
        <v>209</v>
      </c>
      <c r="BD51" s="2">
        <v>3</v>
      </c>
      <c r="BE51" s="2"/>
      <c r="BF51" s="2"/>
      <c r="BG51" s="2">
        <v>3016</v>
      </c>
      <c r="BH51" s="2">
        <v>7.55</v>
      </c>
      <c r="BI51" s="2"/>
      <c r="BJ51" s="2"/>
      <c r="BK51" s="2"/>
      <c r="BL51" s="2"/>
      <c r="BM51" s="2"/>
      <c r="BN51" s="2"/>
      <c r="BO51" s="2"/>
      <c r="BP51" s="2"/>
      <c r="BQ51" s="2"/>
    </row>
    <row r="52" spans="1:69" s="3" customFormat="1" ht="21.75" customHeight="1">
      <c r="A52" s="30" t="s">
        <v>62</v>
      </c>
      <c r="B52" s="33">
        <f aca="true" t="shared" si="22" ref="B52:AV52">SUM(B53:B57)</f>
        <v>1820096</v>
      </c>
      <c r="C52" s="33">
        <f t="shared" si="22"/>
        <v>1567298</v>
      </c>
      <c r="D52" s="33">
        <f t="shared" si="22"/>
        <v>250033</v>
      </c>
      <c r="E52" s="33">
        <f t="shared" si="22"/>
        <v>2765</v>
      </c>
      <c r="F52" s="33">
        <f t="shared" si="22"/>
        <v>1705848</v>
      </c>
      <c r="G52" s="33">
        <f t="shared" si="22"/>
        <v>121282.98000000001</v>
      </c>
      <c r="H52" s="33">
        <f t="shared" si="22"/>
        <v>21416</v>
      </c>
      <c r="I52" s="33">
        <f t="shared" si="22"/>
        <v>240.286</v>
      </c>
      <c r="J52" s="33">
        <f t="shared" si="22"/>
        <v>17232.931999999997</v>
      </c>
      <c r="K52" s="33">
        <f t="shared" si="22"/>
        <v>15350.868</v>
      </c>
      <c r="L52" s="33">
        <f t="shared" si="22"/>
        <v>11165.564999999999</v>
      </c>
      <c r="M52" s="33">
        <f t="shared" si="22"/>
        <v>1979.3249999999998</v>
      </c>
      <c r="N52" s="33">
        <f t="shared" si="22"/>
        <v>4185.303</v>
      </c>
      <c r="O52" s="33">
        <f t="shared" si="22"/>
        <v>2047.2059999999997</v>
      </c>
      <c r="P52" s="33">
        <f t="shared" si="22"/>
        <v>11987.037</v>
      </c>
      <c r="Q52" s="33">
        <f t="shared" si="22"/>
        <v>2804.98</v>
      </c>
      <c r="R52" s="33">
        <f t="shared" si="22"/>
        <v>19572.206</v>
      </c>
      <c r="S52" s="33">
        <f t="shared" si="22"/>
        <v>5992.717000000001</v>
      </c>
      <c r="T52" s="33">
        <f t="shared" si="22"/>
        <v>228363.628</v>
      </c>
      <c r="U52" s="33">
        <f t="shared" si="22"/>
        <v>175074.59125</v>
      </c>
      <c r="V52" s="33">
        <f t="shared" si="22"/>
        <v>1196.2549999999999</v>
      </c>
      <c r="W52" s="33">
        <f t="shared" si="22"/>
        <v>401.196</v>
      </c>
      <c r="X52" s="33">
        <f t="shared" si="22"/>
        <v>1007.6619999999999</v>
      </c>
      <c r="Y52" s="33">
        <f t="shared" si="22"/>
        <v>1953.2941999999998</v>
      </c>
      <c r="Z52" s="33">
        <f t="shared" si="22"/>
        <v>22380.312</v>
      </c>
      <c r="AA52" s="33">
        <f t="shared" si="22"/>
        <v>646.711</v>
      </c>
      <c r="AB52" s="33">
        <f t="shared" si="22"/>
        <v>115.714</v>
      </c>
      <c r="AC52" s="33">
        <f t="shared" si="22"/>
        <v>468.042</v>
      </c>
      <c r="AD52" s="33">
        <f t="shared" si="22"/>
        <v>1236.247</v>
      </c>
      <c r="AE52" s="33">
        <f t="shared" si="22"/>
        <v>2048.775</v>
      </c>
      <c r="AF52" s="33">
        <f t="shared" si="22"/>
        <v>39.098000000000006</v>
      </c>
      <c r="AG52" s="33">
        <f t="shared" si="22"/>
        <v>15.937000000000001</v>
      </c>
      <c r="AH52" s="33">
        <f t="shared" si="22"/>
        <v>44.863</v>
      </c>
      <c r="AI52" s="33">
        <f t="shared" si="22"/>
        <v>104.77300000000001</v>
      </c>
      <c r="AJ52" s="33">
        <f t="shared" si="22"/>
        <v>130.381</v>
      </c>
      <c r="AK52" s="33">
        <f t="shared" si="22"/>
        <v>22866.5202</v>
      </c>
      <c r="AL52" s="33">
        <f t="shared" si="22"/>
        <v>252923.096</v>
      </c>
      <c r="AM52" s="33">
        <f t="shared" si="22"/>
        <v>1731.108</v>
      </c>
      <c r="AN52" s="33">
        <f t="shared" si="22"/>
        <v>591.58</v>
      </c>
      <c r="AO52" s="33">
        <f t="shared" si="22"/>
        <v>174.593</v>
      </c>
      <c r="AP52" s="33">
        <f t="shared" si="22"/>
        <v>1631.4446509999998</v>
      </c>
      <c r="AQ52" s="33">
        <f t="shared" si="22"/>
        <v>3639.565</v>
      </c>
      <c r="AR52" s="33">
        <f t="shared" si="22"/>
        <v>100.27230000000002</v>
      </c>
      <c r="AS52" s="33">
        <f t="shared" si="22"/>
        <v>54.89399999999999</v>
      </c>
      <c r="AT52" s="33">
        <f t="shared" si="22"/>
        <v>17.804000000000002</v>
      </c>
      <c r="AU52" s="33">
        <f t="shared" si="22"/>
        <v>0</v>
      </c>
      <c r="AV52" s="33">
        <f t="shared" si="22"/>
        <v>0</v>
      </c>
      <c r="AW52" s="5">
        <f aca="true" t="shared" si="23" ref="AW52:BE52">SUM(AW53:AW57)</f>
        <v>1060</v>
      </c>
      <c r="AX52" s="5">
        <f t="shared" si="23"/>
        <v>10</v>
      </c>
      <c r="AY52" s="5">
        <f t="shared" si="23"/>
        <v>99537</v>
      </c>
      <c r="AZ52" s="5">
        <f t="shared" si="23"/>
        <v>1492.4</v>
      </c>
      <c r="BA52" s="5">
        <f t="shared" si="23"/>
        <v>61</v>
      </c>
      <c r="BB52" s="5">
        <f t="shared" si="23"/>
        <v>0.5</v>
      </c>
      <c r="BC52" s="5">
        <f t="shared" si="23"/>
        <v>2022</v>
      </c>
      <c r="BD52" s="5">
        <f t="shared" si="23"/>
        <v>34.3</v>
      </c>
      <c r="BE52" s="5">
        <f t="shared" si="23"/>
        <v>0</v>
      </c>
      <c r="BF52" s="5"/>
      <c r="BG52" s="5">
        <f aca="true" t="shared" si="24" ref="BG52:BQ52">SUM(BG53:BG57)</f>
        <v>74618</v>
      </c>
      <c r="BH52" s="5">
        <f t="shared" si="24"/>
        <v>567</v>
      </c>
      <c r="BI52" s="5">
        <f t="shared" si="24"/>
        <v>710.242</v>
      </c>
      <c r="BJ52" s="5">
        <f t="shared" si="24"/>
        <v>2351.2</v>
      </c>
      <c r="BK52" s="5">
        <f t="shared" si="24"/>
        <v>230</v>
      </c>
      <c r="BL52" s="5">
        <f t="shared" si="24"/>
        <v>61.05</v>
      </c>
      <c r="BM52" s="5">
        <f t="shared" si="24"/>
        <v>513</v>
      </c>
      <c r="BN52" s="5">
        <f t="shared" si="24"/>
        <v>0.225</v>
      </c>
      <c r="BO52" s="5">
        <f t="shared" si="24"/>
        <v>300948</v>
      </c>
      <c r="BP52" s="5">
        <f t="shared" si="24"/>
        <v>6934.51</v>
      </c>
      <c r="BQ52" s="5">
        <f t="shared" si="24"/>
        <v>3834</v>
      </c>
    </row>
    <row r="53" spans="1:69" s="3" customFormat="1" ht="21.75" customHeight="1">
      <c r="A53" s="31" t="s">
        <v>4</v>
      </c>
      <c r="B53" s="1">
        <f t="shared" si="8"/>
        <v>136606</v>
      </c>
      <c r="C53" s="1">
        <v>119985</v>
      </c>
      <c r="D53" s="1">
        <v>16218</v>
      </c>
      <c r="E53" s="1">
        <v>403</v>
      </c>
      <c r="F53" s="1">
        <v>139011</v>
      </c>
      <c r="G53" s="1">
        <v>8796</v>
      </c>
      <c r="H53" s="1"/>
      <c r="I53" s="1"/>
      <c r="J53" s="1">
        <f>K53+V53+AA53+AF53</f>
        <v>867.36</v>
      </c>
      <c r="K53" s="1">
        <f t="shared" si="10"/>
        <v>787.098</v>
      </c>
      <c r="L53" s="2">
        <v>580.689</v>
      </c>
      <c r="M53" s="2">
        <v>50.131</v>
      </c>
      <c r="N53" s="2">
        <v>206.409</v>
      </c>
      <c r="O53" s="2">
        <v>68.9</v>
      </c>
      <c r="P53" s="1">
        <v>592.01</v>
      </c>
      <c r="Q53" s="2">
        <v>95.093</v>
      </c>
      <c r="R53" s="2">
        <v>816</v>
      </c>
      <c r="S53" s="2">
        <v>127</v>
      </c>
      <c r="T53" s="2">
        <v>7512.079</v>
      </c>
      <c r="U53" s="2">
        <v>4972.214</v>
      </c>
      <c r="V53" s="2">
        <v>47.026</v>
      </c>
      <c r="W53" s="2">
        <v>10.067</v>
      </c>
      <c r="X53" s="2">
        <v>34.85</v>
      </c>
      <c r="Y53" s="2">
        <v>72</v>
      </c>
      <c r="Z53" s="2">
        <v>652.982</v>
      </c>
      <c r="AA53" s="2">
        <v>31.796</v>
      </c>
      <c r="AB53" s="2">
        <v>8.383</v>
      </c>
      <c r="AC53" s="2">
        <v>17.982</v>
      </c>
      <c r="AD53" s="2">
        <v>47</v>
      </c>
      <c r="AE53" s="2">
        <v>135.92</v>
      </c>
      <c r="AF53" s="2">
        <v>1.44</v>
      </c>
      <c r="AG53" s="2">
        <v>0.726</v>
      </c>
      <c r="AH53" s="2">
        <v>0.322</v>
      </c>
      <c r="AI53" s="2">
        <v>1</v>
      </c>
      <c r="AJ53" s="2">
        <v>9.874</v>
      </c>
      <c r="AK53" s="2">
        <f>R53+Y53+AD53+AI53</f>
        <v>936</v>
      </c>
      <c r="AL53" s="2">
        <f>T53+Z53+AE53+AJ53</f>
        <v>8310.855</v>
      </c>
      <c r="AM53" s="2"/>
      <c r="AN53" s="2"/>
      <c r="AO53" s="2"/>
      <c r="AP53" s="2"/>
      <c r="AQ53" s="2"/>
      <c r="AR53" s="2">
        <v>6.515</v>
      </c>
      <c r="AS53" s="2">
        <v>3.51</v>
      </c>
      <c r="AT53" s="2">
        <v>0.7</v>
      </c>
      <c r="AU53" s="2"/>
      <c r="AV53" s="2"/>
      <c r="AW53" s="2"/>
      <c r="AX53" s="2"/>
      <c r="AY53" s="2">
        <v>6383</v>
      </c>
      <c r="AZ53" s="2">
        <v>89</v>
      </c>
      <c r="BA53" s="2"/>
      <c r="BB53" s="2"/>
      <c r="BC53" s="2"/>
      <c r="BD53" s="2"/>
      <c r="BE53" s="2"/>
      <c r="BF53" s="2"/>
      <c r="BG53" s="2">
        <v>2149</v>
      </c>
      <c r="BH53" s="2">
        <v>5.1</v>
      </c>
      <c r="BI53" s="2">
        <v>28.868</v>
      </c>
      <c r="BJ53" s="2">
        <v>160.6</v>
      </c>
      <c r="BK53" s="2"/>
      <c r="BL53" s="2"/>
      <c r="BM53" s="2"/>
      <c r="BN53" s="2"/>
      <c r="BO53" s="2">
        <v>1305</v>
      </c>
      <c r="BP53" s="2">
        <v>18</v>
      </c>
      <c r="BQ53" s="2"/>
    </row>
    <row r="54" spans="1:69" s="3" customFormat="1" ht="21.75" customHeight="1">
      <c r="A54" s="31" t="s">
        <v>5</v>
      </c>
      <c r="B54" s="1">
        <f t="shared" si="8"/>
        <v>447810</v>
      </c>
      <c r="C54" s="1">
        <v>381608</v>
      </c>
      <c r="D54" s="1">
        <v>65438</v>
      </c>
      <c r="E54" s="1">
        <v>764</v>
      </c>
      <c r="F54" s="1">
        <v>371934</v>
      </c>
      <c r="G54" s="1">
        <v>23415.622</v>
      </c>
      <c r="H54" s="1">
        <v>18916</v>
      </c>
      <c r="I54" s="1">
        <v>182.786</v>
      </c>
      <c r="J54" s="1">
        <f>K54+V54+AA54+AF54</f>
        <v>2252.766</v>
      </c>
      <c r="K54" s="1">
        <f t="shared" si="10"/>
        <v>2045.368</v>
      </c>
      <c r="L54" s="2">
        <v>1581.04</v>
      </c>
      <c r="M54" s="2">
        <v>114.423</v>
      </c>
      <c r="N54" s="2">
        <v>464.328</v>
      </c>
      <c r="O54" s="2">
        <v>32.575</v>
      </c>
      <c r="P54" s="1">
        <v>1344.5579999999998</v>
      </c>
      <c r="Q54" s="2">
        <v>141.053</v>
      </c>
      <c r="R54" s="2">
        <v>2079.845</v>
      </c>
      <c r="S54" s="2">
        <v>247.03400000000002</v>
      </c>
      <c r="T54" s="2">
        <v>17851.396000000004</v>
      </c>
      <c r="U54" s="2">
        <v>2890.005</v>
      </c>
      <c r="V54" s="2">
        <v>155.789</v>
      </c>
      <c r="W54" s="2">
        <v>65.25999999999999</v>
      </c>
      <c r="X54" s="2">
        <v>99.43400000000001</v>
      </c>
      <c r="Y54" s="2">
        <v>165.57500000000002</v>
      </c>
      <c r="Z54" s="2">
        <v>5934.696</v>
      </c>
      <c r="AA54" s="2">
        <v>47.48400000000001</v>
      </c>
      <c r="AB54" s="2">
        <v>13.156</v>
      </c>
      <c r="AC54" s="2">
        <v>34.8</v>
      </c>
      <c r="AD54" s="2">
        <v>103.46799999999999</v>
      </c>
      <c r="AE54" s="2">
        <v>345.172</v>
      </c>
      <c r="AF54" s="2">
        <v>4.125</v>
      </c>
      <c r="AG54" s="2">
        <v>1.167</v>
      </c>
      <c r="AH54" s="2">
        <v>1.503</v>
      </c>
      <c r="AI54" s="2">
        <v>5.651</v>
      </c>
      <c r="AJ54" s="2">
        <v>10.468</v>
      </c>
      <c r="AK54" s="2">
        <f>R54+Y54+AD54+AI54</f>
        <v>2354.5389999999993</v>
      </c>
      <c r="AL54" s="2">
        <f>T54+Z54+AE54+AJ54</f>
        <v>24141.732000000004</v>
      </c>
      <c r="AM54" s="2">
        <v>88</v>
      </c>
      <c r="AN54" s="2">
        <v>88</v>
      </c>
      <c r="AO54" s="2">
        <v>52.669999999999995</v>
      </c>
      <c r="AP54" s="2">
        <v>16.48</v>
      </c>
      <c r="AQ54" s="2">
        <v>2919.65</v>
      </c>
      <c r="AR54" s="2">
        <v>13.911999999999997</v>
      </c>
      <c r="AS54" s="2">
        <v>10.493999999999998</v>
      </c>
      <c r="AT54" s="2">
        <v>3.971</v>
      </c>
      <c r="AU54" s="2"/>
      <c r="AV54" s="2"/>
      <c r="AW54" s="2">
        <v>76</v>
      </c>
      <c r="AX54" s="2">
        <v>7.2</v>
      </c>
      <c r="AY54" s="2">
        <v>48138</v>
      </c>
      <c r="AZ54" s="2">
        <v>272.9</v>
      </c>
      <c r="BA54" s="2"/>
      <c r="BB54" s="2"/>
      <c r="BC54" s="2">
        <v>81</v>
      </c>
      <c r="BD54" s="2"/>
      <c r="BE54" s="2"/>
      <c r="BF54" s="2"/>
      <c r="BG54" s="2">
        <v>14346</v>
      </c>
      <c r="BH54" s="2">
        <v>23.9</v>
      </c>
      <c r="BI54" s="2">
        <v>178.865</v>
      </c>
      <c r="BJ54" s="2">
        <v>394.4</v>
      </c>
      <c r="BK54" s="2">
        <v>37</v>
      </c>
      <c r="BL54" s="2"/>
      <c r="BM54" s="2"/>
      <c r="BN54" s="2"/>
      <c r="BO54" s="2">
        <v>52453</v>
      </c>
      <c r="BP54" s="2">
        <v>956.1</v>
      </c>
      <c r="BQ54" s="2"/>
    </row>
    <row r="55" spans="1:69" ht="21.75" customHeight="1">
      <c r="A55" s="31" t="s">
        <v>63</v>
      </c>
      <c r="B55" s="1">
        <f t="shared" si="8"/>
        <v>731791</v>
      </c>
      <c r="C55" s="1">
        <v>624636</v>
      </c>
      <c r="D55" s="1">
        <v>106203</v>
      </c>
      <c r="E55" s="1">
        <v>952</v>
      </c>
      <c r="F55" s="1">
        <v>671183</v>
      </c>
      <c r="G55" s="1">
        <v>44851.32</v>
      </c>
      <c r="H55" s="1"/>
      <c r="I55" s="1"/>
      <c r="J55" s="1">
        <f>K55+V55+AA55+AF55</f>
        <v>9325.059999999998</v>
      </c>
      <c r="K55" s="1">
        <f t="shared" si="10"/>
        <v>8193.66</v>
      </c>
      <c r="L55" s="2">
        <v>6133.4400000000005</v>
      </c>
      <c r="M55" s="2">
        <v>1377.9099999999999</v>
      </c>
      <c r="N55" s="2">
        <v>2060.22</v>
      </c>
      <c r="O55" s="2">
        <v>1121.35</v>
      </c>
      <c r="P55" s="1">
        <v>5962.01</v>
      </c>
      <c r="Q55" s="2">
        <v>1567.04</v>
      </c>
      <c r="R55" s="2">
        <v>9466.05</v>
      </c>
      <c r="S55" s="2">
        <v>3314.89</v>
      </c>
      <c r="T55" s="2">
        <v>67811.19</v>
      </c>
      <c r="U55" s="2">
        <v>53860.291249999995</v>
      </c>
      <c r="V55" s="2">
        <v>752.13</v>
      </c>
      <c r="W55" s="2">
        <v>259.78000000000003</v>
      </c>
      <c r="X55" s="2">
        <v>648.8699999999999</v>
      </c>
      <c r="Y55" s="2">
        <v>1224.2199999999998</v>
      </c>
      <c r="Z55" s="2">
        <v>10470.29</v>
      </c>
      <c r="AA55" s="2">
        <v>352.81</v>
      </c>
      <c r="AB55" s="2">
        <v>59.92000000000001</v>
      </c>
      <c r="AC55" s="2">
        <v>241.43999999999997</v>
      </c>
      <c r="AD55" s="2">
        <v>595.46</v>
      </c>
      <c r="AE55" s="2">
        <v>879.5000000000001</v>
      </c>
      <c r="AF55" s="2">
        <v>26.460000000000004</v>
      </c>
      <c r="AG55" s="2">
        <v>11.540000000000001</v>
      </c>
      <c r="AH55" s="2">
        <v>41.019999999999996</v>
      </c>
      <c r="AI55" s="2">
        <v>90.12</v>
      </c>
      <c r="AJ55" s="2">
        <v>84.45</v>
      </c>
      <c r="AK55" s="2">
        <f>R55+Y55+AD55+AI55</f>
        <v>11375.85</v>
      </c>
      <c r="AL55" s="2">
        <f>T55+Z55+AE55+AJ55</f>
        <v>79245.43000000001</v>
      </c>
      <c r="AM55" s="2">
        <v>96.3</v>
      </c>
      <c r="AN55" s="2">
        <v>54.18</v>
      </c>
      <c r="AO55" s="2">
        <v>13.62</v>
      </c>
      <c r="AP55" s="2">
        <v>1399</v>
      </c>
      <c r="AQ55" s="2">
        <v>75.17999999999999</v>
      </c>
      <c r="AR55" s="2">
        <v>61.89000000000001</v>
      </c>
      <c r="AS55" s="2">
        <v>18.609999999999996</v>
      </c>
      <c r="AT55" s="2">
        <v>0</v>
      </c>
      <c r="AU55" s="2">
        <v>0</v>
      </c>
      <c r="AV55" s="2">
        <v>0</v>
      </c>
      <c r="AW55" s="2">
        <v>6</v>
      </c>
      <c r="AX55" s="2"/>
      <c r="AY55" s="2">
        <v>27942</v>
      </c>
      <c r="AZ55" s="2">
        <v>782.5</v>
      </c>
      <c r="BA55" s="2">
        <v>61</v>
      </c>
      <c r="BB55" s="2">
        <v>0.5</v>
      </c>
      <c r="BC55" s="2">
        <v>1672</v>
      </c>
      <c r="BD55" s="2">
        <v>33.3</v>
      </c>
      <c r="BE55" s="2"/>
      <c r="BF55" s="2"/>
      <c r="BG55" s="2">
        <v>25481</v>
      </c>
      <c r="BH55" s="2">
        <v>53.8</v>
      </c>
      <c r="BI55" s="2">
        <v>309.379</v>
      </c>
      <c r="BJ55" s="2">
        <v>1239.2</v>
      </c>
      <c r="BK55" s="2">
        <v>150</v>
      </c>
      <c r="BL55" s="2">
        <v>0.05</v>
      </c>
      <c r="BM55" s="2">
        <v>393</v>
      </c>
      <c r="BN55" s="2">
        <v>0.225</v>
      </c>
      <c r="BO55" s="2">
        <v>174371</v>
      </c>
      <c r="BP55" s="2">
        <v>4511.9</v>
      </c>
      <c r="BQ55" s="2">
        <v>54</v>
      </c>
    </row>
    <row r="56" spans="1:69" ht="21.75" customHeight="1">
      <c r="A56" s="31" t="s">
        <v>64</v>
      </c>
      <c r="B56" s="1">
        <f t="shared" si="8"/>
        <v>127299</v>
      </c>
      <c r="C56" s="1">
        <v>113336</v>
      </c>
      <c r="D56" s="1">
        <v>13740</v>
      </c>
      <c r="E56" s="1">
        <v>223</v>
      </c>
      <c r="F56" s="1">
        <v>122292</v>
      </c>
      <c r="G56" s="1">
        <v>9617.388</v>
      </c>
      <c r="H56" s="1">
        <v>2500</v>
      </c>
      <c r="I56" s="1">
        <v>57.5</v>
      </c>
      <c r="J56" s="1">
        <f>K56+V56+AA56+AF56</f>
        <v>1624.0179999999998</v>
      </c>
      <c r="K56" s="1">
        <f t="shared" si="10"/>
        <v>1431.715</v>
      </c>
      <c r="L56" s="2">
        <v>1107.712</v>
      </c>
      <c r="M56" s="2">
        <v>72.80199999999999</v>
      </c>
      <c r="N56" s="2">
        <v>324.003</v>
      </c>
      <c r="O56" s="2">
        <v>53.258</v>
      </c>
      <c r="P56" s="1">
        <v>1445.507</v>
      </c>
      <c r="Q56" s="2">
        <v>44.299</v>
      </c>
      <c r="R56" s="2">
        <v>2472.3089999999997</v>
      </c>
      <c r="S56" s="2">
        <v>88.306</v>
      </c>
      <c r="T56" s="2">
        <v>10967.951</v>
      </c>
      <c r="U56" s="2">
        <v>4056.81</v>
      </c>
      <c r="V56" s="2">
        <v>91.962</v>
      </c>
      <c r="W56" s="2">
        <v>14.497</v>
      </c>
      <c r="X56" s="2">
        <v>65.106</v>
      </c>
      <c r="Y56" s="2">
        <v>122.147</v>
      </c>
      <c r="Z56" s="2">
        <v>848.897</v>
      </c>
      <c r="AA56" s="2">
        <v>98.522</v>
      </c>
      <c r="AB56" s="2">
        <v>17.441</v>
      </c>
      <c r="AC56" s="2">
        <v>75.282</v>
      </c>
      <c r="AD56" s="2">
        <v>224.723</v>
      </c>
      <c r="AE56" s="2">
        <v>310.871</v>
      </c>
      <c r="AF56" s="2">
        <v>1.819</v>
      </c>
      <c r="AG56" s="2">
        <v>0.686</v>
      </c>
      <c r="AH56" s="2">
        <v>0.704</v>
      </c>
      <c r="AI56" s="2">
        <v>3.004</v>
      </c>
      <c r="AJ56" s="2">
        <v>7.818</v>
      </c>
      <c r="AK56" s="2">
        <f>R56+Y56+AD56+AI56</f>
        <v>2822.1829999999995</v>
      </c>
      <c r="AL56" s="2">
        <f>T56+Z56+AE56+AJ56</f>
        <v>12135.536999999998</v>
      </c>
      <c r="AM56" s="2">
        <v>19.65</v>
      </c>
      <c r="AN56" s="2">
        <v>19.65</v>
      </c>
      <c r="AO56" s="2">
        <v>25.13</v>
      </c>
      <c r="AP56" s="2">
        <v>6.783</v>
      </c>
      <c r="AQ56" s="2">
        <v>630</v>
      </c>
      <c r="AR56" s="2">
        <v>6.06</v>
      </c>
      <c r="AS56" s="2">
        <v>17.82</v>
      </c>
      <c r="AT56" s="2">
        <v>7.133</v>
      </c>
      <c r="AU56" s="2">
        <v>0</v>
      </c>
      <c r="AV56" s="2">
        <v>0</v>
      </c>
      <c r="AW56" s="2"/>
      <c r="AX56" s="2"/>
      <c r="AY56" s="2">
        <v>9660</v>
      </c>
      <c r="AZ56" s="2">
        <v>199</v>
      </c>
      <c r="BA56" s="2"/>
      <c r="BB56" s="2"/>
      <c r="BC56" s="2">
        <v>71</v>
      </c>
      <c r="BD56" s="2"/>
      <c r="BE56" s="2"/>
      <c r="BF56" s="2"/>
      <c r="BG56" s="2">
        <v>4338</v>
      </c>
      <c r="BH56" s="2">
        <v>380</v>
      </c>
      <c r="BI56" s="2">
        <v>29.627</v>
      </c>
      <c r="BJ56" s="2">
        <v>83</v>
      </c>
      <c r="BK56" s="2">
        <v>15</v>
      </c>
      <c r="BL56" s="2">
        <v>61</v>
      </c>
      <c r="BM56" s="2">
        <v>120</v>
      </c>
      <c r="BN56" s="2"/>
      <c r="BO56" s="2">
        <v>16350</v>
      </c>
      <c r="BP56" s="2">
        <v>603</v>
      </c>
      <c r="BQ56" s="2">
        <v>6</v>
      </c>
    </row>
    <row r="57" spans="1:69" ht="21.75" customHeight="1">
      <c r="A57" s="31" t="s">
        <v>65</v>
      </c>
      <c r="B57" s="1">
        <f t="shared" si="8"/>
        <v>376590</v>
      </c>
      <c r="C57" s="1">
        <v>327733</v>
      </c>
      <c r="D57" s="1">
        <v>48434</v>
      </c>
      <c r="E57" s="1">
        <v>423</v>
      </c>
      <c r="F57" s="1">
        <v>401428</v>
      </c>
      <c r="G57" s="1">
        <v>34602.65</v>
      </c>
      <c r="H57" s="1"/>
      <c r="I57" s="1"/>
      <c r="J57" s="1">
        <f>K57+V57+AA57+AF57</f>
        <v>3163.728</v>
      </c>
      <c r="K57" s="1">
        <f t="shared" si="10"/>
        <v>2893.027</v>
      </c>
      <c r="L57" s="2">
        <v>1762.6839999999997</v>
      </c>
      <c r="M57" s="2">
        <v>364.0590000000001</v>
      </c>
      <c r="N57" s="2">
        <v>1130.343</v>
      </c>
      <c r="O57" s="2">
        <v>771.1229999999999</v>
      </c>
      <c r="P57" s="1">
        <v>2642.952</v>
      </c>
      <c r="Q57" s="2">
        <v>957.495</v>
      </c>
      <c r="R57" s="2">
        <v>4738.002</v>
      </c>
      <c r="S57" s="2">
        <v>2215.487</v>
      </c>
      <c r="T57" s="2">
        <v>124221.01199999999</v>
      </c>
      <c r="U57" s="2">
        <v>109295.27100000001</v>
      </c>
      <c r="V57" s="2">
        <v>149.348</v>
      </c>
      <c r="W57" s="2">
        <v>51.59199999999999</v>
      </c>
      <c r="X57" s="2">
        <v>159.40200000000002</v>
      </c>
      <c r="Y57" s="2">
        <v>369.35220000000004</v>
      </c>
      <c r="Z57" s="2">
        <v>4473.447</v>
      </c>
      <c r="AA57" s="2">
        <v>116.09899999999999</v>
      </c>
      <c r="AB57" s="2">
        <v>16.814</v>
      </c>
      <c r="AC57" s="2">
        <v>98.538</v>
      </c>
      <c r="AD57" s="2">
        <v>265.596</v>
      </c>
      <c r="AE57" s="2">
        <v>377.31200000000007</v>
      </c>
      <c r="AF57" s="2">
        <v>5.254</v>
      </c>
      <c r="AG57" s="2">
        <v>1.818</v>
      </c>
      <c r="AH57" s="2">
        <v>1.314</v>
      </c>
      <c r="AI57" s="2">
        <v>4.998</v>
      </c>
      <c r="AJ57" s="2">
        <v>17.771</v>
      </c>
      <c r="AK57" s="2">
        <f>R57+Y57+AD57+AI57</f>
        <v>5377.948200000001</v>
      </c>
      <c r="AL57" s="2">
        <f>T57+Z57+AE57+AJ57</f>
        <v>129089.54199999999</v>
      </c>
      <c r="AM57" s="2">
        <v>1527.158</v>
      </c>
      <c r="AN57" s="2">
        <v>429.75</v>
      </c>
      <c r="AO57" s="2">
        <v>83.173</v>
      </c>
      <c r="AP57" s="2">
        <v>209.181651</v>
      </c>
      <c r="AQ57" s="2">
        <v>14.735</v>
      </c>
      <c r="AR57" s="2">
        <v>11.8953</v>
      </c>
      <c r="AS57" s="2">
        <v>4.46</v>
      </c>
      <c r="AT57" s="2">
        <v>6</v>
      </c>
      <c r="AU57" s="2"/>
      <c r="AV57" s="2"/>
      <c r="AW57" s="2">
        <v>978</v>
      </c>
      <c r="AX57" s="2">
        <v>2.8</v>
      </c>
      <c r="AY57" s="2">
        <v>7414</v>
      </c>
      <c r="AZ57" s="2">
        <v>149</v>
      </c>
      <c r="BA57" s="2"/>
      <c r="BB57" s="2"/>
      <c r="BC57" s="2">
        <v>198</v>
      </c>
      <c r="BD57" s="2">
        <v>1</v>
      </c>
      <c r="BE57" s="2"/>
      <c r="BF57" s="2"/>
      <c r="BG57" s="2">
        <v>28304</v>
      </c>
      <c r="BH57" s="2">
        <v>104.2</v>
      </c>
      <c r="BI57" s="2">
        <v>163.503</v>
      </c>
      <c r="BJ57" s="2">
        <v>474</v>
      </c>
      <c r="BK57" s="2">
        <v>28</v>
      </c>
      <c r="BL57" s="2"/>
      <c r="BM57" s="2"/>
      <c r="BN57" s="2"/>
      <c r="BO57" s="2">
        <v>56469</v>
      </c>
      <c r="BP57" s="2">
        <v>845.51</v>
      </c>
      <c r="BQ57" s="2">
        <v>3774</v>
      </c>
    </row>
    <row r="58" spans="1:69" ht="21.75" customHeight="1">
      <c r="A58" s="30" t="s">
        <v>66</v>
      </c>
      <c r="B58" s="33">
        <f aca="true" t="shared" si="25" ref="B58:BM58">SUM(B59:B64)</f>
        <v>3317835</v>
      </c>
      <c r="C58" s="33">
        <f t="shared" si="25"/>
        <v>2820102</v>
      </c>
      <c r="D58" s="33">
        <f t="shared" si="25"/>
        <v>487920</v>
      </c>
      <c r="E58" s="33">
        <f t="shared" si="25"/>
        <v>9813</v>
      </c>
      <c r="F58" s="33">
        <f t="shared" si="25"/>
        <v>2966271.304940118</v>
      </c>
      <c r="G58" s="33">
        <f t="shared" si="25"/>
        <v>271660.5557574024</v>
      </c>
      <c r="H58" s="33">
        <f t="shared" si="25"/>
        <v>9570.289942646834</v>
      </c>
      <c r="I58" s="33">
        <f t="shared" si="25"/>
        <v>122.90599999999999</v>
      </c>
      <c r="J58" s="33">
        <f t="shared" si="25"/>
        <v>36243.29140000001</v>
      </c>
      <c r="K58" s="33">
        <f t="shared" si="25"/>
        <v>33825.804</v>
      </c>
      <c r="L58" s="33">
        <f t="shared" si="25"/>
        <v>25859.797000000002</v>
      </c>
      <c r="M58" s="33">
        <f t="shared" si="25"/>
        <v>16053.067000000001</v>
      </c>
      <c r="N58" s="33">
        <f t="shared" si="25"/>
        <v>7966.007</v>
      </c>
      <c r="O58" s="33">
        <f t="shared" si="25"/>
        <v>5889.3240000000005</v>
      </c>
      <c r="P58" s="33">
        <f t="shared" si="25"/>
        <v>37150.25820943557</v>
      </c>
      <c r="Q58" s="33">
        <f t="shared" si="25"/>
        <v>27039.838287215625</v>
      </c>
      <c r="R58" s="33">
        <f t="shared" si="25"/>
        <v>71903.8408761734</v>
      </c>
      <c r="S58" s="33">
        <f t="shared" si="25"/>
        <v>55260.9394166294</v>
      </c>
      <c r="T58" s="33">
        <f t="shared" si="25"/>
        <v>575499.861</v>
      </c>
      <c r="U58" s="33">
        <f t="shared" si="25"/>
        <v>531890.884</v>
      </c>
      <c r="V58" s="33">
        <f t="shared" si="25"/>
        <v>2048.827</v>
      </c>
      <c r="W58" s="33">
        <f t="shared" si="25"/>
        <v>512.268</v>
      </c>
      <c r="X58" s="33">
        <f t="shared" si="25"/>
        <v>2023.0060000000003</v>
      </c>
      <c r="Y58" s="33">
        <f t="shared" si="25"/>
        <v>5328.122869999999</v>
      </c>
      <c r="Z58" s="33">
        <f t="shared" si="25"/>
        <v>40495.834</v>
      </c>
      <c r="AA58" s="33">
        <f t="shared" si="25"/>
        <v>335.625</v>
      </c>
      <c r="AB58" s="33">
        <f t="shared" si="25"/>
        <v>54.82899999999999</v>
      </c>
      <c r="AC58" s="33">
        <f t="shared" si="25"/>
        <v>223.689</v>
      </c>
      <c r="AD58" s="33">
        <f t="shared" si="25"/>
        <v>566.5714</v>
      </c>
      <c r="AE58" s="33">
        <f t="shared" si="25"/>
        <v>1130.8435</v>
      </c>
      <c r="AF58" s="33">
        <f t="shared" si="25"/>
        <v>33.0354</v>
      </c>
      <c r="AG58" s="33">
        <f t="shared" si="25"/>
        <v>7.789</v>
      </c>
      <c r="AH58" s="33">
        <f t="shared" si="25"/>
        <v>17.011</v>
      </c>
      <c r="AI58" s="33">
        <f t="shared" si="25"/>
        <v>52.54278</v>
      </c>
      <c r="AJ58" s="33">
        <f t="shared" si="25"/>
        <v>96.34400000000001</v>
      </c>
      <c r="AK58" s="33">
        <f t="shared" si="25"/>
        <v>77851.07792617338</v>
      </c>
      <c r="AL58" s="33">
        <f t="shared" si="25"/>
        <v>617222.8825000001</v>
      </c>
      <c r="AM58" s="33">
        <f t="shared" si="25"/>
        <v>8659.485999999999</v>
      </c>
      <c r="AN58" s="33">
        <f t="shared" si="25"/>
        <v>8659.485999999999</v>
      </c>
      <c r="AO58" s="33">
        <f t="shared" si="25"/>
        <v>9639.623891304349</v>
      </c>
      <c r="AP58" s="33">
        <f t="shared" si="25"/>
        <v>1790.239392857143</v>
      </c>
      <c r="AQ58" s="33">
        <f t="shared" si="25"/>
        <v>534011.3580000001</v>
      </c>
      <c r="AR58" s="33">
        <f t="shared" si="25"/>
        <v>31.798</v>
      </c>
      <c r="AS58" s="33">
        <f t="shared" si="25"/>
        <v>33.881</v>
      </c>
      <c r="AT58" s="33">
        <f t="shared" si="25"/>
        <v>12.258</v>
      </c>
      <c r="AU58" s="33">
        <f t="shared" si="25"/>
        <v>165</v>
      </c>
      <c r="AV58" s="33">
        <f t="shared" si="25"/>
        <v>13</v>
      </c>
      <c r="AW58" s="33">
        <f t="shared" si="25"/>
        <v>357</v>
      </c>
      <c r="AX58" s="33">
        <f t="shared" si="25"/>
        <v>4.3</v>
      </c>
      <c r="AY58" s="33">
        <f t="shared" si="25"/>
        <v>93736</v>
      </c>
      <c r="AZ58" s="33">
        <f t="shared" si="25"/>
        <v>1487.46</v>
      </c>
      <c r="BA58" s="33">
        <f t="shared" si="25"/>
        <v>111</v>
      </c>
      <c r="BB58" s="33">
        <f t="shared" si="25"/>
        <v>5</v>
      </c>
      <c r="BC58" s="33">
        <f t="shared" si="25"/>
        <v>1266</v>
      </c>
      <c r="BD58" s="33">
        <f t="shared" si="25"/>
        <v>7.38</v>
      </c>
      <c r="BE58" s="33">
        <f t="shared" si="25"/>
        <v>6055</v>
      </c>
      <c r="BF58" s="33">
        <f t="shared" si="25"/>
        <v>2</v>
      </c>
      <c r="BG58" s="33">
        <f t="shared" si="25"/>
        <v>72156</v>
      </c>
      <c r="BH58" s="33">
        <f t="shared" si="25"/>
        <v>214.17199999999997</v>
      </c>
      <c r="BI58" s="33">
        <f t="shared" si="25"/>
        <v>623.148</v>
      </c>
      <c r="BJ58" s="33">
        <f t="shared" si="25"/>
        <v>1309.69</v>
      </c>
      <c r="BK58" s="33">
        <f t="shared" si="25"/>
        <v>1387</v>
      </c>
      <c r="BL58" s="33">
        <f t="shared" si="25"/>
        <v>2.046</v>
      </c>
      <c r="BM58" s="33">
        <f t="shared" si="25"/>
        <v>247.704</v>
      </c>
      <c r="BN58" s="33">
        <f>SUM(BN59:BN64)</f>
        <v>20.842</v>
      </c>
      <c r="BO58" s="33">
        <f>SUM(BO59:BO64)</f>
        <v>79514</v>
      </c>
      <c r="BP58" s="33">
        <f>SUM(BP59:BP64)</f>
        <v>1568.71</v>
      </c>
      <c r="BQ58" s="33">
        <f>SUM(BQ59:BQ64)</f>
        <v>150</v>
      </c>
    </row>
    <row r="59" spans="1:69" ht="21.75" customHeight="1">
      <c r="A59" s="31" t="s">
        <v>67</v>
      </c>
      <c r="B59" s="1">
        <f t="shared" si="8"/>
        <v>292138</v>
      </c>
      <c r="C59" s="1">
        <v>244700</v>
      </c>
      <c r="D59" s="1">
        <v>46862</v>
      </c>
      <c r="E59" s="1">
        <v>576</v>
      </c>
      <c r="F59" s="1">
        <v>281417</v>
      </c>
      <c r="G59" s="1">
        <v>22175.454</v>
      </c>
      <c r="H59" s="1">
        <v>0</v>
      </c>
      <c r="I59" s="1">
        <v>0</v>
      </c>
      <c r="J59" s="1">
        <f aca="true" t="shared" si="26" ref="J59:J64">K59+V59+AA59+AF59</f>
        <v>4815.55</v>
      </c>
      <c r="K59" s="1">
        <f t="shared" si="10"/>
        <v>4648</v>
      </c>
      <c r="L59" s="2">
        <v>3705</v>
      </c>
      <c r="M59" s="2">
        <v>1614</v>
      </c>
      <c r="N59" s="2">
        <v>943</v>
      </c>
      <c r="O59" s="2">
        <v>516</v>
      </c>
      <c r="P59" s="1">
        <v>4172</v>
      </c>
      <c r="Q59" s="2">
        <v>2172</v>
      </c>
      <c r="R59" s="2">
        <v>8293.1</v>
      </c>
      <c r="S59" s="2">
        <v>5455.1</v>
      </c>
      <c r="T59" s="2">
        <v>91365</v>
      </c>
      <c r="U59" s="2">
        <v>77300</v>
      </c>
      <c r="V59" s="2">
        <v>83.2</v>
      </c>
      <c r="W59" s="2">
        <v>15</v>
      </c>
      <c r="X59" s="2">
        <v>86.9</v>
      </c>
      <c r="Y59" s="2">
        <v>182.22</v>
      </c>
      <c r="Z59" s="2">
        <v>862</v>
      </c>
      <c r="AA59" s="2">
        <v>75</v>
      </c>
      <c r="AB59" s="2">
        <v>12.2</v>
      </c>
      <c r="AC59" s="2">
        <v>63.6</v>
      </c>
      <c r="AD59" s="2">
        <v>159.9</v>
      </c>
      <c r="AE59" s="2">
        <v>234</v>
      </c>
      <c r="AF59" s="2">
        <v>9.35</v>
      </c>
      <c r="AG59" s="2">
        <v>3.3200000000000003</v>
      </c>
      <c r="AH59" s="2">
        <v>7.76</v>
      </c>
      <c r="AI59" s="2">
        <v>23.594</v>
      </c>
      <c r="AJ59" s="2">
        <v>46.28</v>
      </c>
      <c r="AK59" s="2">
        <f aca="true" t="shared" si="27" ref="AK59:AK64">R59+Y59+AD59+AI59</f>
        <v>8658.813999999998</v>
      </c>
      <c r="AL59" s="2">
        <f aca="true" t="shared" si="28" ref="AL59:AL64">T59+Z59+AE59+AJ59</f>
        <v>92507.28</v>
      </c>
      <c r="AM59" s="2">
        <v>50</v>
      </c>
      <c r="AN59" s="2">
        <v>50</v>
      </c>
      <c r="AO59" s="2">
        <v>40.7</v>
      </c>
      <c r="AP59" s="2">
        <v>8</v>
      </c>
      <c r="AQ59" s="2">
        <v>352.3</v>
      </c>
      <c r="AR59" s="2">
        <v>3.54</v>
      </c>
      <c r="AS59" s="2">
        <v>2.71</v>
      </c>
      <c r="AT59" s="2">
        <v>0.831</v>
      </c>
      <c r="AU59" s="2">
        <v>128</v>
      </c>
      <c r="AV59" s="2">
        <v>11</v>
      </c>
      <c r="AW59" s="2"/>
      <c r="AX59" s="2"/>
      <c r="AY59" s="2">
        <v>22041</v>
      </c>
      <c r="AZ59" s="2">
        <v>275</v>
      </c>
      <c r="BA59" s="2"/>
      <c r="BB59" s="2"/>
      <c r="BC59" s="2">
        <v>51</v>
      </c>
      <c r="BD59" s="2"/>
      <c r="BE59" s="2"/>
      <c r="BF59" s="2"/>
      <c r="BG59" s="2">
        <v>11612</v>
      </c>
      <c r="BH59" s="2">
        <v>38.312</v>
      </c>
      <c r="BI59" s="2">
        <v>175.823</v>
      </c>
      <c r="BJ59" s="2">
        <v>252</v>
      </c>
      <c r="BK59" s="2">
        <v>31</v>
      </c>
      <c r="BL59" s="2">
        <v>0.27</v>
      </c>
      <c r="BM59" s="2">
        <v>182</v>
      </c>
      <c r="BN59" s="2"/>
      <c r="BO59" s="2">
        <v>4322</v>
      </c>
      <c r="BP59" s="2">
        <v>20</v>
      </c>
      <c r="BQ59" s="2"/>
    </row>
    <row r="60" spans="1:69" ht="21.75" customHeight="1">
      <c r="A60" s="31" t="s">
        <v>68</v>
      </c>
      <c r="B60" s="1">
        <f t="shared" si="8"/>
        <v>196160</v>
      </c>
      <c r="C60" s="1">
        <v>172500</v>
      </c>
      <c r="D60" s="1">
        <v>23449</v>
      </c>
      <c r="E60" s="1">
        <v>211</v>
      </c>
      <c r="F60" s="1">
        <v>238445</v>
      </c>
      <c r="G60" s="1">
        <v>22091.396</v>
      </c>
      <c r="H60" s="1"/>
      <c r="I60" s="1"/>
      <c r="J60" s="1">
        <f t="shared" si="26"/>
        <v>5112.33</v>
      </c>
      <c r="K60" s="1">
        <f t="shared" si="10"/>
        <v>4574.53</v>
      </c>
      <c r="L60" s="2">
        <v>3411.511</v>
      </c>
      <c r="M60" s="2">
        <v>1503.013</v>
      </c>
      <c r="N60" s="2">
        <v>1163.019</v>
      </c>
      <c r="O60" s="2">
        <v>755.968</v>
      </c>
      <c r="P60" s="1">
        <v>4993.91</v>
      </c>
      <c r="Q60" s="2">
        <v>3568.701</v>
      </c>
      <c r="R60" s="2">
        <v>9806.582</v>
      </c>
      <c r="S60" s="2">
        <v>8213.528</v>
      </c>
      <c r="T60" s="2">
        <v>101794.345</v>
      </c>
      <c r="U60" s="2">
        <v>92428.724</v>
      </c>
      <c r="V60" s="2">
        <v>497.563</v>
      </c>
      <c r="W60" s="2">
        <v>126.445</v>
      </c>
      <c r="X60" s="2">
        <v>502.7060000000001</v>
      </c>
      <c r="Y60" s="2">
        <v>1342.0349999999999</v>
      </c>
      <c r="Z60" s="2">
        <v>8708.891</v>
      </c>
      <c r="AA60" s="2">
        <v>35.13</v>
      </c>
      <c r="AB60" s="2">
        <v>8.545</v>
      </c>
      <c r="AC60" s="2">
        <v>29.75200000000001</v>
      </c>
      <c r="AD60" s="2">
        <v>71.52799999999999</v>
      </c>
      <c r="AE60" s="2">
        <v>187.967</v>
      </c>
      <c r="AF60" s="2">
        <v>5.107</v>
      </c>
      <c r="AG60" s="2">
        <v>1.5290000000000001</v>
      </c>
      <c r="AH60" s="2">
        <v>2.475</v>
      </c>
      <c r="AI60" s="2">
        <v>8.43675</v>
      </c>
      <c r="AJ60" s="2">
        <v>17.851</v>
      </c>
      <c r="AK60" s="2">
        <f t="shared" si="27"/>
        <v>11228.581750000001</v>
      </c>
      <c r="AL60" s="2">
        <f t="shared" si="28"/>
        <v>110709.054</v>
      </c>
      <c r="AM60" s="2">
        <v>289.39300000000003</v>
      </c>
      <c r="AN60" s="2">
        <v>289.39300000000003</v>
      </c>
      <c r="AO60" s="2">
        <v>198.26389130434782</v>
      </c>
      <c r="AP60" s="2">
        <v>33.86114285714286</v>
      </c>
      <c r="AQ60" s="2">
        <v>24954.95</v>
      </c>
      <c r="AR60" s="2">
        <v>4.6</v>
      </c>
      <c r="AS60" s="2">
        <v>3.8</v>
      </c>
      <c r="AT60" s="2">
        <v>1.791</v>
      </c>
      <c r="AU60" s="2">
        <v>0</v>
      </c>
      <c r="AV60" s="2">
        <v>0</v>
      </c>
      <c r="AW60" s="2">
        <v>176</v>
      </c>
      <c r="AX60" s="2">
        <v>2</v>
      </c>
      <c r="AY60" s="2">
        <v>1185</v>
      </c>
      <c r="AZ60" s="2">
        <v>37.8</v>
      </c>
      <c r="BA60" s="2">
        <v>31</v>
      </c>
      <c r="BB60" s="2">
        <v>2</v>
      </c>
      <c r="BC60" s="2">
        <v>5</v>
      </c>
      <c r="BD60" s="2"/>
      <c r="BE60" s="2"/>
      <c r="BF60" s="2"/>
      <c r="BG60" s="2">
        <v>2556</v>
      </c>
      <c r="BH60" s="2">
        <v>9.52</v>
      </c>
      <c r="BI60" s="2">
        <v>227.695</v>
      </c>
      <c r="BJ60" s="2">
        <v>653</v>
      </c>
      <c r="BK60" s="2">
        <v>637</v>
      </c>
      <c r="BL60" s="2">
        <v>1.14</v>
      </c>
      <c r="BM60" s="2">
        <v>39.643</v>
      </c>
      <c r="BN60" s="2">
        <v>19.892</v>
      </c>
      <c r="BO60" s="2">
        <v>1021</v>
      </c>
      <c r="BP60" s="2">
        <v>7.06</v>
      </c>
      <c r="BQ60" s="2"/>
    </row>
    <row r="61" spans="1:69" ht="21.75" customHeight="1">
      <c r="A61" s="31" t="s">
        <v>69</v>
      </c>
      <c r="B61" s="1">
        <f t="shared" si="8"/>
        <v>499436</v>
      </c>
      <c r="C61" s="1">
        <v>444778</v>
      </c>
      <c r="D61" s="1">
        <v>53267</v>
      </c>
      <c r="E61" s="1">
        <v>1391</v>
      </c>
      <c r="F61" s="1">
        <v>557457</v>
      </c>
      <c r="G61" s="1">
        <v>51861.979</v>
      </c>
      <c r="H61" s="1"/>
      <c r="I61" s="1">
        <v>0</v>
      </c>
      <c r="J61" s="1">
        <f t="shared" si="26"/>
        <v>7351.992</v>
      </c>
      <c r="K61" s="1">
        <f t="shared" si="10"/>
        <v>7137.214</v>
      </c>
      <c r="L61" s="2">
        <v>5346.221</v>
      </c>
      <c r="M61" s="2">
        <v>4372.954</v>
      </c>
      <c r="N61" s="2">
        <v>1790.993</v>
      </c>
      <c r="O61" s="2">
        <v>1615.211</v>
      </c>
      <c r="P61" s="1">
        <v>8891.341999999999</v>
      </c>
      <c r="Q61" s="2">
        <v>7463.160000000001</v>
      </c>
      <c r="R61" s="2">
        <v>15729.366</v>
      </c>
      <c r="S61" s="2">
        <v>13331.484</v>
      </c>
      <c r="T61" s="2">
        <v>103850.23899999999</v>
      </c>
      <c r="U61" s="2">
        <v>99831.681</v>
      </c>
      <c r="V61" s="2">
        <v>177.06400000000002</v>
      </c>
      <c r="W61" s="2">
        <v>25.62</v>
      </c>
      <c r="X61" s="2">
        <v>177.92600000000004</v>
      </c>
      <c r="Y61" s="2">
        <v>476.032</v>
      </c>
      <c r="Z61" s="2">
        <v>768.387</v>
      </c>
      <c r="AA61" s="2">
        <v>35.160000000000004</v>
      </c>
      <c r="AB61" s="2">
        <v>5.682</v>
      </c>
      <c r="AC61" s="2">
        <v>17.095</v>
      </c>
      <c r="AD61" s="2">
        <v>48.995000000000005</v>
      </c>
      <c r="AE61" s="2">
        <v>120.2475</v>
      </c>
      <c r="AF61" s="2">
        <v>2.5540000000000003</v>
      </c>
      <c r="AG61" s="2">
        <v>0.54</v>
      </c>
      <c r="AH61" s="2">
        <v>0.537</v>
      </c>
      <c r="AI61" s="2">
        <v>2.1020000000000003</v>
      </c>
      <c r="AJ61" s="2">
        <v>6.093000000000001</v>
      </c>
      <c r="AK61" s="2">
        <f t="shared" si="27"/>
        <v>16256.495</v>
      </c>
      <c r="AL61" s="2">
        <f t="shared" si="28"/>
        <v>104744.96649999998</v>
      </c>
      <c r="AM61" s="2">
        <v>964.118</v>
      </c>
      <c r="AN61" s="2">
        <v>964.118</v>
      </c>
      <c r="AO61" s="2">
        <v>134.892</v>
      </c>
      <c r="AP61" s="2">
        <v>31.705000000000002</v>
      </c>
      <c r="AQ61" s="2">
        <v>49191.3</v>
      </c>
      <c r="AR61" s="2">
        <v>9.707999999999998</v>
      </c>
      <c r="AS61" s="2">
        <v>6.760999999999999</v>
      </c>
      <c r="AT61" s="2">
        <v>2.031</v>
      </c>
      <c r="AU61" s="2">
        <v>24</v>
      </c>
      <c r="AV61" s="2">
        <v>0</v>
      </c>
      <c r="AW61" s="2">
        <v>21</v>
      </c>
      <c r="AX61" s="2">
        <v>0.3</v>
      </c>
      <c r="AY61" s="2">
        <v>1971</v>
      </c>
      <c r="AZ61" s="2">
        <v>26.9</v>
      </c>
      <c r="BA61" s="2">
        <v>50</v>
      </c>
      <c r="BB61" s="2"/>
      <c r="BC61" s="2">
        <v>79</v>
      </c>
      <c r="BD61" s="2">
        <v>2.9</v>
      </c>
      <c r="BE61" s="2"/>
      <c r="BF61" s="2"/>
      <c r="BG61" s="2">
        <v>6155</v>
      </c>
      <c r="BH61" s="2">
        <v>9.2</v>
      </c>
      <c r="BI61" s="2">
        <v>135.9</v>
      </c>
      <c r="BJ61" s="2">
        <v>142.4</v>
      </c>
      <c r="BK61" s="2">
        <v>343</v>
      </c>
      <c r="BL61" s="2">
        <v>0.526</v>
      </c>
      <c r="BM61" s="2">
        <v>1.061</v>
      </c>
      <c r="BN61" s="2">
        <v>0.95</v>
      </c>
      <c r="BO61" s="2">
        <v>32000</v>
      </c>
      <c r="BP61" s="2">
        <v>1505.4</v>
      </c>
      <c r="BQ61" s="2"/>
    </row>
    <row r="62" spans="1:69" s="3" customFormat="1" ht="21.75" customHeight="1">
      <c r="A62" s="31" t="s">
        <v>70</v>
      </c>
      <c r="B62" s="1">
        <f t="shared" si="8"/>
        <v>1654369</v>
      </c>
      <c r="C62" s="1">
        <v>1407176</v>
      </c>
      <c r="D62" s="1">
        <v>242907</v>
      </c>
      <c r="E62" s="1">
        <v>4286</v>
      </c>
      <c r="F62" s="1">
        <v>1304337.5643401179</v>
      </c>
      <c r="G62" s="1">
        <v>123130.31036310109</v>
      </c>
      <c r="H62" s="1">
        <v>837.2899426468338</v>
      </c>
      <c r="I62" s="1">
        <v>6.8</v>
      </c>
      <c r="J62" s="1">
        <f t="shared" si="26"/>
        <v>14792.745</v>
      </c>
      <c r="K62" s="1">
        <f t="shared" si="10"/>
        <v>13859.95</v>
      </c>
      <c r="L62" s="2">
        <v>10435.445</v>
      </c>
      <c r="M62" s="2">
        <v>6663.624</v>
      </c>
      <c r="N62" s="2">
        <v>3424.505</v>
      </c>
      <c r="O62" s="2">
        <v>2544.215</v>
      </c>
      <c r="P62" s="1">
        <v>14771.454209435564</v>
      </c>
      <c r="Q62" s="2">
        <v>10507.668325215627</v>
      </c>
      <c r="R62" s="2">
        <v>29192.0248761734</v>
      </c>
      <c r="S62" s="2">
        <v>21127.5584166294</v>
      </c>
      <c r="T62" s="2">
        <v>238328.216</v>
      </c>
      <c r="U62" s="2">
        <v>229526.21499999997</v>
      </c>
      <c r="V62" s="2">
        <v>770.652</v>
      </c>
      <c r="W62" s="2">
        <v>130.153</v>
      </c>
      <c r="X62" s="2">
        <v>876.2540000000001</v>
      </c>
      <c r="Y62" s="2">
        <v>2340.407</v>
      </c>
      <c r="Z62" s="2">
        <v>9960.506000000001</v>
      </c>
      <c r="AA62" s="2">
        <v>154.485</v>
      </c>
      <c r="AB62" s="2">
        <v>21.261999999999997</v>
      </c>
      <c r="AC62" s="2">
        <v>79.902</v>
      </c>
      <c r="AD62" s="2">
        <v>195.56800000000004</v>
      </c>
      <c r="AE62" s="2">
        <v>227.28900000000004</v>
      </c>
      <c r="AF62" s="2">
        <v>7.658</v>
      </c>
      <c r="AG62" s="2">
        <v>1.0799999999999996</v>
      </c>
      <c r="AH62" s="2">
        <v>0.268</v>
      </c>
      <c r="AI62" s="2">
        <v>1.045</v>
      </c>
      <c r="AJ62" s="2">
        <v>2.9400000000000004</v>
      </c>
      <c r="AK62" s="2">
        <f t="shared" si="27"/>
        <v>31729.044876173397</v>
      </c>
      <c r="AL62" s="2">
        <f t="shared" si="28"/>
        <v>248518.95099999997</v>
      </c>
      <c r="AM62" s="2">
        <v>7117.139999999999</v>
      </c>
      <c r="AN62" s="2">
        <v>7117.139999999999</v>
      </c>
      <c r="AO62" s="2">
        <v>9051.398000000001</v>
      </c>
      <c r="AP62" s="2">
        <v>1672.462</v>
      </c>
      <c r="AQ62" s="2">
        <v>451284.5680000001</v>
      </c>
      <c r="AR62" s="2">
        <v>0</v>
      </c>
      <c r="AS62" s="2">
        <v>0</v>
      </c>
      <c r="AT62" s="2">
        <v>0</v>
      </c>
      <c r="AU62" s="2">
        <v>0</v>
      </c>
      <c r="AV62" s="2"/>
      <c r="AW62" s="2"/>
      <c r="AX62" s="2"/>
      <c r="AY62" s="2">
        <v>44898</v>
      </c>
      <c r="AZ62" s="2">
        <v>594</v>
      </c>
      <c r="BA62" s="2"/>
      <c r="BB62" s="2"/>
      <c r="BC62" s="2">
        <v>1049</v>
      </c>
      <c r="BD62" s="2">
        <v>1</v>
      </c>
      <c r="BE62" s="2"/>
      <c r="BF62" s="2"/>
      <c r="BG62" s="2">
        <v>33310</v>
      </c>
      <c r="BH62" s="2">
        <v>137</v>
      </c>
      <c r="BI62" s="2"/>
      <c r="BJ62" s="2"/>
      <c r="BK62" s="2">
        <v>376</v>
      </c>
      <c r="BL62" s="2">
        <v>0.11</v>
      </c>
      <c r="BM62" s="2">
        <v>25</v>
      </c>
      <c r="BN62" s="2"/>
      <c r="BO62" s="2">
        <v>41151</v>
      </c>
      <c r="BP62" s="2">
        <v>24</v>
      </c>
      <c r="BQ62" s="2">
        <v>150</v>
      </c>
    </row>
    <row r="63" spans="1:69" ht="21.75" customHeight="1">
      <c r="A63" s="31" t="s">
        <v>71</v>
      </c>
      <c r="B63" s="1">
        <f t="shared" si="8"/>
        <v>356432</v>
      </c>
      <c r="C63" s="1">
        <v>285818</v>
      </c>
      <c r="D63" s="1">
        <v>70107</v>
      </c>
      <c r="E63" s="1">
        <v>507</v>
      </c>
      <c r="F63" s="1">
        <v>330169.74059999996</v>
      </c>
      <c r="G63" s="1">
        <v>28439.216394301293</v>
      </c>
      <c r="H63" s="1">
        <v>7598</v>
      </c>
      <c r="I63" s="1">
        <v>110.40599999999999</v>
      </c>
      <c r="J63" s="1">
        <f t="shared" si="26"/>
        <v>3442.758</v>
      </c>
      <c r="K63" s="1">
        <f t="shared" si="10"/>
        <v>2890.91</v>
      </c>
      <c r="L63" s="2">
        <v>2300.42</v>
      </c>
      <c r="M63" s="2">
        <v>1718.576</v>
      </c>
      <c r="N63" s="2">
        <v>590.49</v>
      </c>
      <c r="O63" s="2">
        <v>412.93</v>
      </c>
      <c r="P63" s="1">
        <v>3515.552</v>
      </c>
      <c r="Q63" s="2">
        <v>2741.308962</v>
      </c>
      <c r="R63" s="2">
        <v>7378.868</v>
      </c>
      <c r="S63" s="2">
        <v>6128.069</v>
      </c>
      <c r="T63" s="2">
        <v>38931.261000000006</v>
      </c>
      <c r="U63" s="2">
        <v>31628.264</v>
      </c>
      <c r="V63" s="2">
        <v>509.548</v>
      </c>
      <c r="W63" s="2">
        <v>211.05</v>
      </c>
      <c r="X63" s="2">
        <v>375.42</v>
      </c>
      <c r="Y63" s="2">
        <v>975.52887</v>
      </c>
      <c r="Z63" s="2">
        <v>20049.75</v>
      </c>
      <c r="AA63" s="2">
        <v>34.75</v>
      </c>
      <c r="AB63" s="2">
        <v>7.04</v>
      </c>
      <c r="AC63" s="2">
        <v>33.24</v>
      </c>
      <c r="AD63" s="2">
        <v>90.0804</v>
      </c>
      <c r="AE63" s="2">
        <v>359.04</v>
      </c>
      <c r="AF63" s="2">
        <v>7.55</v>
      </c>
      <c r="AG63" s="2">
        <v>1.12</v>
      </c>
      <c r="AH63" s="2">
        <v>5.933</v>
      </c>
      <c r="AI63" s="2">
        <v>17.26503</v>
      </c>
      <c r="AJ63" s="2">
        <v>21.28</v>
      </c>
      <c r="AK63" s="2">
        <f t="shared" si="27"/>
        <v>8461.742300000002</v>
      </c>
      <c r="AL63" s="2">
        <f t="shared" si="28"/>
        <v>59361.331000000006</v>
      </c>
      <c r="AM63" s="2">
        <v>175.83499999999998</v>
      </c>
      <c r="AN63" s="2">
        <v>175.83499999999998</v>
      </c>
      <c r="AO63" s="2">
        <v>187.37</v>
      </c>
      <c r="AP63" s="2">
        <v>38.81125</v>
      </c>
      <c r="AQ63" s="2">
        <v>6698.24</v>
      </c>
      <c r="AR63" s="2">
        <v>7.25</v>
      </c>
      <c r="AS63" s="2">
        <v>12.31</v>
      </c>
      <c r="AT63" s="2">
        <v>4.305</v>
      </c>
      <c r="AU63" s="2">
        <v>7</v>
      </c>
      <c r="AV63" s="2">
        <v>2</v>
      </c>
      <c r="AW63" s="2">
        <v>10</v>
      </c>
      <c r="AX63" s="2"/>
      <c r="AY63" s="2">
        <v>23570</v>
      </c>
      <c r="AZ63" s="2">
        <v>530.76</v>
      </c>
      <c r="BA63" s="2"/>
      <c r="BB63" s="2"/>
      <c r="BC63" s="2">
        <v>82</v>
      </c>
      <c r="BD63" s="2">
        <v>3.48</v>
      </c>
      <c r="BE63" s="2"/>
      <c r="BF63" s="2"/>
      <c r="BG63" s="2">
        <v>11484</v>
      </c>
      <c r="BH63" s="2">
        <v>18.14</v>
      </c>
      <c r="BI63" s="2">
        <v>83.73</v>
      </c>
      <c r="BJ63" s="2">
        <v>262.29</v>
      </c>
      <c r="BK63" s="2"/>
      <c r="BL63" s="2"/>
      <c r="BM63" s="2"/>
      <c r="BN63" s="2"/>
      <c r="BO63" s="2">
        <v>1020</v>
      </c>
      <c r="BP63" s="2">
        <v>12.25</v>
      </c>
      <c r="BQ63" s="2"/>
    </row>
    <row r="64" spans="1:69" ht="21.75" customHeight="1">
      <c r="A64" s="31" t="s">
        <v>72</v>
      </c>
      <c r="B64" s="1">
        <f t="shared" si="8"/>
        <v>319300</v>
      </c>
      <c r="C64" s="1">
        <v>265130</v>
      </c>
      <c r="D64" s="1">
        <v>51328</v>
      </c>
      <c r="E64" s="1">
        <v>2842</v>
      </c>
      <c r="F64" s="1">
        <v>254445</v>
      </c>
      <c r="G64" s="1">
        <v>23962.2</v>
      </c>
      <c r="H64" s="1">
        <v>1135</v>
      </c>
      <c r="I64" s="1">
        <v>5.7</v>
      </c>
      <c r="J64" s="1">
        <f t="shared" si="26"/>
        <v>727.9164000000001</v>
      </c>
      <c r="K64" s="1">
        <f t="shared" si="10"/>
        <v>715.2</v>
      </c>
      <c r="L64" s="2">
        <v>661.2</v>
      </c>
      <c r="M64" s="2">
        <v>180.9</v>
      </c>
      <c r="N64" s="2">
        <v>54</v>
      </c>
      <c r="O64" s="2">
        <v>45</v>
      </c>
      <c r="P64" s="1">
        <v>806</v>
      </c>
      <c r="Q64" s="2">
        <v>587</v>
      </c>
      <c r="R64" s="2">
        <v>1503.9</v>
      </c>
      <c r="S64" s="2">
        <v>1005.2</v>
      </c>
      <c r="T64" s="2">
        <v>1230.8</v>
      </c>
      <c r="U64" s="2">
        <v>1176</v>
      </c>
      <c r="V64" s="2">
        <v>10.8</v>
      </c>
      <c r="W64" s="2">
        <v>4</v>
      </c>
      <c r="X64" s="2">
        <v>3.8</v>
      </c>
      <c r="Y64" s="2">
        <v>11.9</v>
      </c>
      <c r="Z64" s="2">
        <v>146.3</v>
      </c>
      <c r="AA64" s="2">
        <v>1.1</v>
      </c>
      <c r="AB64" s="2">
        <v>0.1</v>
      </c>
      <c r="AC64" s="2">
        <v>0.1</v>
      </c>
      <c r="AD64" s="2">
        <v>0.5</v>
      </c>
      <c r="AE64" s="2">
        <v>2.3</v>
      </c>
      <c r="AF64" s="2">
        <v>0.8164</v>
      </c>
      <c r="AG64" s="2">
        <v>0.2</v>
      </c>
      <c r="AH64" s="2">
        <v>0.038</v>
      </c>
      <c r="AI64" s="2">
        <v>0.1</v>
      </c>
      <c r="AJ64" s="2">
        <v>1.9</v>
      </c>
      <c r="AK64" s="2">
        <f t="shared" si="27"/>
        <v>1516.4</v>
      </c>
      <c r="AL64" s="2">
        <f t="shared" si="28"/>
        <v>1381.3</v>
      </c>
      <c r="AM64" s="2">
        <v>63</v>
      </c>
      <c r="AN64" s="2">
        <v>63</v>
      </c>
      <c r="AO64" s="2">
        <v>27</v>
      </c>
      <c r="AP64" s="2">
        <v>5.4</v>
      </c>
      <c r="AQ64" s="2">
        <v>1530</v>
      </c>
      <c r="AR64" s="2">
        <v>6.7</v>
      </c>
      <c r="AS64" s="2">
        <v>8.3</v>
      </c>
      <c r="AT64" s="2">
        <v>3.3</v>
      </c>
      <c r="AU64" s="2">
        <v>6</v>
      </c>
      <c r="AV64" s="2"/>
      <c r="AW64" s="2">
        <v>150</v>
      </c>
      <c r="AX64" s="2">
        <v>2</v>
      </c>
      <c r="AY64" s="2">
        <v>71</v>
      </c>
      <c r="AZ64" s="2">
        <v>23</v>
      </c>
      <c r="BA64" s="2">
        <v>30</v>
      </c>
      <c r="BB64" s="2">
        <v>3</v>
      </c>
      <c r="BC64" s="2"/>
      <c r="BD64" s="2"/>
      <c r="BE64" s="2">
        <v>6055</v>
      </c>
      <c r="BF64" s="2">
        <v>2</v>
      </c>
      <c r="BG64" s="2">
        <v>7039</v>
      </c>
      <c r="BH64" s="2">
        <v>2</v>
      </c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21.75" customHeight="1">
      <c r="A65" s="39" t="s">
        <v>120</v>
      </c>
      <c r="B65" s="33">
        <f aca="true" t="shared" si="29" ref="B65:BC65">SUM(B66:B78)</f>
        <v>3683072</v>
      </c>
      <c r="C65" s="33">
        <f t="shared" si="29"/>
        <v>3118813</v>
      </c>
      <c r="D65" s="33">
        <f t="shared" si="29"/>
        <v>557975</v>
      </c>
      <c r="E65" s="33">
        <f t="shared" si="29"/>
        <v>6284</v>
      </c>
      <c r="F65" s="33">
        <f t="shared" si="29"/>
        <v>3400836</v>
      </c>
      <c r="G65" s="33">
        <f t="shared" si="29"/>
        <v>327301.05399999995</v>
      </c>
      <c r="H65" s="33">
        <f t="shared" si="29"/>
        <v>1182</v>
      </c>
      <c r="I65" s="33">
        <f t="shared" si="29"/>
        <v>24.426</v>
      </c>
      <c r="J65" s="33">
        <f t="shared" si="29"/>
        <v>57822.210999999996</v>
      </c>
      <c r="K65" s="33">
        <f t="shared" si="29"/>
        <v>31175.103</v>
      </c>
      <c r="L65" s="33">
        <f t="shared" si="29"/>
        <v>22833.267999999996</v>
      </c>
      <c r="M65" s="33">
        <f t="shared" si="29"/>
        <v>5611.932999999999</v>
      </c>
      <c r="N65" s="33">
        <f t="shared" si="29"/>
        <v>8341.835000000001</v>
      </c>
      <c r="O65" s="33">
        <f t="shared" si="29"/>
        <v>3475.617</v>
      </c>
      <c r="P65" s="33">
        <f t="shared" si="29"/>
        <v>30615.23243312102</v>
      </c>
      <c r="Q65" s="33">
        <f t="shared" si="29"/>
        <v>9622.69</v>
      </c>
      <c r="R65" s="33">
        <f t="shared" si="29"/>
        <v>52164.195999999996</v>
      </c>
      <c r="S65" s="33">
        <f t="shared" si="29"/>
        <v>19291.340000000004</v>
      </c>
      <c r="T65" s="33">
        <f t="shared" si="29"/>
        <v>349244.0710000001</v>
      </c>
      <c r="U65" s="33">
        <f t="shared" si="29"/>
        <v>216623.4081</v>
      </c>
      <c r="V65" s="33">
        <f t="shared" si="29"/>
        <v>24308.688</v>
      </c>
      <c r="W65" s="33">
        <f t="shared" si="29"/>
        <v>10619.734</v>
      </c>
      <c r="X65" s="33">
        <f t="shared" si="29"/>
        <v>18787.383</v>
      </c>
      <c r="Y65" s="33">
        <f t="shared" si="29"/>
        <v>38019.7323</v>
      </c>
      <c r="Z65" s="33">
        <f t="shared" si="29"/>
        <v>701158.233</v>
      </c>
      <c r="AA65" s="33">
        <f t="shared" si="29"/>
        <v>2127.433</v>
      </c>
      <c r="AB65" s="33">
        <f t="shared" si="29"/>
        <v>328.09900000000005</v>
      </c>
      <c r="AC65" s="33">
        <f t="shared" si="29"/>
        <v>1472.4160000000002</v>
      </c>
      <c r="AD65" s="33">
        <f t="shared" si="29"/>
        <v>3432.5787999999993</v>
      </c>
      <c r="AE65" s="33">
        <f t="shared" si="29"/>
        <v>7432.866</v>
      </c>
      <c r="AF65" s="33">
        <f t="shared" si="29"/>
        <v>210.98700000000002</v>
      </c>
      <c r="AG65" s="33">
        <f t="shared" si="29"/>
        <v>53.924</v>
      </c>
      <c r="AH65" s="33">
        <f t="shared" si="29"/>
        <v>80.77399999999999</v>
      </c>
      <c r="AI65" s="33">
        <f t="shared" si="29"/>
        <v>254.69639999999998</v>
      </c>
      <c r="AJ65" s="33">
        <f t="shared" si="29"/>
        <v>416.2029999999999</v>
      </c>
      <c r="AK65" s="33">
        <f t="shared" si="29"/>
        <v>93871.20350000002</v>
      </c>
      <c r="AL65" s="33">
        <f t="shared" si="29"/>
        <v>1058251.373</v>
      </c>
      <c r="AM65" s="33">
        <f t="shared" si="29"/>
        <v>3034.417</v>
      </c>
      <c r="AN65" s="33">
        <f t="shared" si="29"/>
        <v>3034.417</v>
      </c>
      <c r="AO65" s="33">
        <f t="shared" si="29"/>
        <v>895.2529999999998</v>
      </c>
      <c r="AP65" s="33">
        <f t="shared" si="29"/>
        <v>171.93730000000002</v>
      </c>
      <c r="AQ65" s="33">
        <f t="shared" si="29"/>
        <v>128886.394</v>
      </c>
      <c r="AR65" s="33">
        <f t="shared" si="29"/>
        <v>82.245</v>
      </c>
      <c r="AS65" s="33">
        <f t="shared" si="29"/>
        <v>72.799</v>
      </c>
      <c r="AT65" s="33">
        <f t="shared" si="29"/>
        <v>22.2805</v>
      </c>
      <c r="AU65" s="33">
        <f t="shared" si="29"/>
        <v>18</v>
      </c>
      <c r="AV65" s="33">
        <f t="shared" si="29"/>
        <v>8</v>
      </c>
      <c r="AW65" s="33">
        <f t="shared" si="29"/>
        <v>136</v>
      </c>
      <c r="AX65" s="33">
        <f t="shared" si="29"/>
        <v>2.8</v>
      </c>
      <c r="AY65" s="33">
        <f t="shared" si="29"/>
        <v>92312</v>
      </c>
      <c r="AZ65" s="33">
        <f t="shared" si="29"/>
        <v>2028.0600000000002</v>
      </c>
      <c r="BA65" s="33">
        <f t="shared" si="29"/>
        <v>1201</v>
      </c>
      <c r="BB65" s="33">
        <f t="shared" si="29"/>
        <v>22.4</v>
      </c>
      <c r="BC65" s="33">
        <f t="shared" si="29"/>
        <v>87</v>
      </c>
      <c r="BD65" s="33">
        <f aca="true" t="shared" si="30" ref="BD65:BQ65">SUM(BD66:BD78)</f>
        <v>2.2800000000000002</v>
      </c>
      <c r="BE65" s="33">
        <f t="shared" si="30"/>
        <v>568</v>
      </c>
      <c r="BF65" s="33">
        <f t="shared" si="30"/>
        <v>0.2</v>
      </c>
      <c r="BG65" s="33">
        <f t="shared" si="30"/>
        <v>174860</v>
      </c>
      <c r="BH65" s="33">
        <f t="shared" si="30"/>
        <v>2539.249</v>
      </c>
      <c r="BI65" s="33">
        <f t="shared" si="30"/>
        <v>1994.656</v>
      </c>
      <c r="BJ65" s="33">
        <f t="shared" si="30"/>
        <v>6073.756</v>
      </c>
      <c r="BK65" s="33">
        <f t="shared" si="30"/>
        <v>185337</v>
      </c>
      <c r="BL65" s="33">
        <f t="shared" si="30"/>
        <v>448.224</v>
      </c>
      <c r="BM65" s="33">
        <f t="shared" si="30"/>
        <v>910.646</v>
      </c>
      <c r="BN65" s="33">
        <f t="shared" si="30"/>
        <v>74.187</v>
      </c>
      <c r="BO65" s="33">
        <f t="shared" si="30"/>
        <v>48496</v>
      </c>
      <c r="BP65" s="33">
        <f t="shared" si="30"/>
        <v>257.98</v>
      </c>
      <c r="BQ65" s="33">
        <f t="shared" si="30"/>
        <v>0</v>
      </c>
    </row>
    <row r="66" spans="1:69" ht="21.75" customHeight="1">
      <c r="A66" s="31" t="s">
        <v>6</v>
      </c>
      <c r="B66" s="1">
        <f t="shared" si="8"/>
        <v>264523</v>
      </c>
      <c r="C66" s="1">
        <v>218976</v>
      </c>
      <c r="D66" s="1">
        <v>45475</v>
      </c>
      <c r="E66" s="1">
        <v>72</v>
      </c>
      <c r="F66" s="1">
        <v>237366</v>
      </c>
      <c r="G66" s="1">
        <v>22485</v>
      </c>
      <c r="H66" s="1"/>
      <c r="I66" s="1"/>
      <c r="J66" s="1">
        <f aca="true" t="shared" si="31" ref="J66:J78">K66+V66+AA66+AF66</f>
        <v>6742.7</v>
      </c>
      <c r="K66" s="1">
        <f t="shared" si="10"/>
        <v>4678.5</v>
      </c>
      <c r="L66" s="2">
        <v>3627.4</v>
      </c>
      <c r="M66" s="2">
        <v>553.2</v>
      </c>
      <c r="N66" s="2">
        <v>1051.1</v>
      </c>
      <c r="O66" s="2">
        <v>705</v>
      </c>
      <c r="P66" s="1">
        <v>4434.5</v>
      </c>
      <c r="Q66" s="2">
        <v>694.8</v>
      </c>
      <c r="R66" s="2">
        <v>7770</v>
      </c>
      <c r="S66" s="2">
        <v>1363.6</v>
      </c>
      <c r="T66" s="2">
        <v>58898</v>
      </c>
      <c r="U66" s="2">
        <v>51984</v>
      </c>
      <c r="V66" s="2">
        <v>1867.2</v>
      </c>
      <c r="W66" s="2">
        <v>593.2</v>
      </c>
      <c r="X66" s="2">
        <v>1188.4</v>
      </c>
      <c r="Y66" s="2">
        <v>3348.3</v>
      </c>
      <c r="Z66" s="2">
        <v>29052.6</v>
      </c>
      <c r="AA66" s="2">
        <v>183.6</v>
      </c>
      <c r="AB66" s="2">
        <v>21.1</v>
      </c>
      <c r="AC66" s="2">
        <v>103.7</v>
      </c>
      <c r="AD66" s="2">
        <v>263.6</v>
      </c>
      <c r="AE66" s="2">
        <v>619.4</v>
      </c>
      <c r="AF66" s="2">
        <v>13.4</v>
      </c>
      <c r="AG66" s="2">
        <v>2.5</v>
      </c>
      <c r="AH66" s="2">
        <v>1.8</v>
      </c>
      <c r="AI66" s="2">
        <v>5.6</v>
      </c>
      <c r="AJ66" s="2">
        <v>3.6</v>
      </c>
      <c r="AK66" s="2">
        <f aca="true" t="shared" si="32" ref="AK66:AK78">R66+Y66+AD66+AI66</f>
        <v>11387.5</v>
      </c>
      <c r="AL66" s="2">
        <f aca="true" t="shared" si="33" ref="AL66:AL78">T66+Z66+AE66+AJ66</f>
        <v>88573.6</v>
      </c>
      <c r="AM66" s="2">
        <v>293.2</v>
      </c>
      <c r="AN66" s="2">
        <v>293.2</v>
      </c>
      <c r="AO66" s="2">
        <v>139.3</v>
      </c>
      <c r="AP66" s="2">
        <v>17.4</v>
      </c>
      <c r="AQ66" s="2">
        <v>3930</v>
      </c>
      <c r="AR66" s="2">
        <v>1.5</v>
      </c>
      <c r="AS66" s="2">
        <v>3.4</v>
      </c>
      <c r="AT66" s="2">
        <v>1.2</v>
      </c>
      <c r="AU66" s="2"/>
      <c r="AV66" s="2"/>
      <c r="AW66" s="2"/>
      <c r="AX66" s="2"/>
      <c r="AY66" s="2">
        <v>5032</v>
      </c>
      <c r="AZ66" s="2">
        <v>125</v>
      </c>
      <c r="BA66" s="2"/>
      <c r="BB66" s="2"/>
      <c r="BC66" s="2"/>
      <c r="BD66" s="2"/>
      <c r="BE66" s="2"/>
      <c r="BF66" s="2"/>
      <c r="BG66" s="2">
        <v>11081</v>
      </c>
      <c r="BH66" s="2"/>
      <c r="BI66" s="2">
        <v>198.489</v>
      </c>
      <c r="BJ66" s="2"/>
      <c r="BK66" s="2">
        <v>36924</v>
      </c>
      <c r="BL66" s="2"/>
      <c r="BM66" s="2">
        <v>9.046</v>
      </c>
      <c r="BN66" s="2"/>
      <c r="BO66" s="2"/>
      <c r="BP66" s="2"/>
      <c r="BQ66" s="2"/>
    </row>
    <row r="67" spans="1:69" ht="21.75" customHeight="1">
      <c r="A67" s="31" t="s">
        <v>73</v>
      </c>
      <c r="B67" s="1">
        <f t="shared" si="8"/>
        <v>599816</v>
      </c>
      <c r="C67" s="1">
        <v>512582</v>
      </c>
      <c r="D67" s="1">
        <v>86648</v>
      </c>
      <c r="E67" s="1">
        <v>586</v>
      </c>
      <c r="F67" s="1">
        <v>727083</v>
      </c>
      <c r="G67" s="1">
        <v>71740.831</v>
      </c>
      <c r="H67" s="1">
        <v>105</v>
      </c>
      <c r="I67" s="1">
        <v>1.6</v>
      </c>
      <c r="J67" s="1">
        <f t="shared" si="31"/>
        <v>7042.585</v>
      </c>
      <c r="K67" s="1">
        <f t="shared" si="10"/>
        <v>5696.33</v>
      </c>
      <c r="L67" s="2">
        <v>3043.438</v>
      </c>
      <c r="M67" s="2">
        <v>2579.843</v>
      </c>
      <c r="N67" s="2">
        <v>2652.892</v>
      </c>
      <c r="O67" s="2">
        <v>1610.797</v>
      </c>
      <c r="P67" s="1">
        <v>6964</v>
      </c>
      <c r="Q67" s="2">
        <v>3981</v>
      </c>
      <c r="R67" s="2">
        <v>12075</v>
      </c>
      <c r="S67" s="23">
        <v>7860</v>
      </c>
      <c r="T67" s="2">
        <v>149474.674</v>
      </c>
      <c r="U67" s="2">
        <v>97158.5381</v>
      </c>
      <c r="V67" s="2">
        <v>1181.239</v>
      </c>
      <c r="W67" s="2">
        <v>202.412</v>
      </c>
      <c r="X67" s="2">
        <v>869.699</v>
      </c>
      <c r="Y67" s="2">
        <v>2284.9943</v>
      </c>
      <c r="Z67" s="2">
        <v>15811.464</v>
      </c>
      <c r="AA67" s="2">
        <v>157.139</v>
      </c>
      <c r="AB67" s="2">
        <v>14.472</v>
      </c>
      <c r="AC67" s="2">
        <v>69.402</v>
      </c>
      <c r="AD67" s="2">
        <v>197.7933</v>
      </c>
      <c r="AE67" s="2">
        <v>402.171</v>
      </c>
      <c r="AF67" s="2">
        <v>7.877</v>
      </c>
      <c r="AG67" s="2">
        <v>0.881</v>
      </c>
      <c r="AH67" s="2">
        <v>2.182</v>
      </c>
      <c r="AI67" s="2">
        <v>7.00969</v>
      </c>
      <c r="AJ67" s="2">
        <v>1.01</v>
      </c>
      <c r="AK67" s="2">
        <f t="shared" si="32"/>
        <v>14564.79729</v>
      </c>
      <c r="AL67" s="2">
        <f t="shared" si="33"/>
        <v>165689.31900000002</v>
      </c>
      <c r="AM67" s="2">
        <v>1708.591</v>
      </c>
      <c r="AN67" s="2">
        <v>1708.591</v>
      </c>
      <c r="AO67" s="2">
        <v>124</v>
      </c>
      <c r="AP67" s="2">
        <v>21.2</v>
      </c>
      <c r="AQ67" s="2">
        <v>81932.145</v>
      </c>
      <c r="AR67" s="2">
        <v>15</v>
      </c>
      <c r="AS67" s="2">
        <v>4</v>
      </c>
      <c r="AT67" s="2">
        <v>1.2</v>
      </c>
      <c r="AU67" s="2"/>
      <c r="AV67" s="2"/>
      <c r="AW67" s="2">
        <v>17</v>
      </c>
      <c r="AX67" s="2"/>
      <c r="AY67" s="2">
        <v>31382</v>
      </c>
      <c r="AZ67" s="2">
        <v>435</v>
      </c>
      <c r="BA67" s="2">
        <v>84</v>
      </c>
      <c r="BB67" s="2"/>
      <c r="BC67" s="2"/>
      <c r="BD67" s="2"/>
      <c r="BE67" s="2"/>
      <c r="BF67" s="2"/>
      <c r="BG67" s="2">
        <v>49770</v>
      </c>
      <c r="BH67" s="2">
        <v>137</v>
      </c>
      <c r="BI67" s="2">
        <v>284.45</v>
      </c>
      <c r="BJ67" s="2">
        <v>1044</v>
      </c>
      <c r="BK67" s="2">
        <v>6210</v>
      </c>
      <c r="BL67" s="2">
        <v>8.079</v>
      </c>
      <c r="BM67" s="2">
        <v>1.108</v>
      </c>
      <c r="BN67" s="2">
        <v>1.73</v>
      </c>
      <c r="BO67" s="2">
        <v>19245</v>
      </c>
      <c r="BP67" s="2">
        <v>79</v>
      </c>
      <c r="BQ67" s="2"/>
    </row>
    <row r="68" spans="1:69" ht="21.75" customHeight="1">
      <c r="A68" s="31" t="s">
        <v>74</v>
      </c>
      <c r="B68" s="1">
        <f t="shared" si="8"/>
        <v>497248</v>
      </c>
      <c r="C68" s="1">
        <v>404117</v>
      </c>
      <c r="D68" s="1">
        <v>92477</v>
      </c>
      <c r="E68" s="1">
        <v>654</v>
      </c>
      <c r="F68" s="1">
        <v>518781</v>
      </c>
      <c r="G68" s="1">
        <v>51811</v>
      </c>
      <c r="H68" s="1"/>
      <c r="I68" s="1"/>
      <c r="J68" s="1">
        <f t="shared" si="31"/>
        <v>4247</v>
      </c>
      <c r="K68" s="1">
        <f t="shared" si="10"/>
        <v>3278</v>
      </c>
      <c r="L68" s="2">
        <v>2763</v>
      </c>
      <c r="M68" s="2">
        <v>22</v>
      </c>
      <c r="N68" s="2">
        <v>515</v>
      </c>
      <c r="O68" s="2"/>
      <c r="P68" s="1">
        <v>2717</v>
      </c>
      <c r="Q68" s="2">
        <v>65</v>
      </c>
      <c r="R68" s="2">
        <v>4450</v>
      </c>
      <c r="S68" s="2">
        <v>121</v>
      </c>
      <c r="T68" s="2">
        <v>12305</v>
      </c>
      <c r="U68" s="2"/>
      <c r="V68" s="2">
        <v>744</v>
      </c>
      <c r="W68" s="2">
        <v>193</v>
      </c>
      <c r="X68" s="2">
        <v>746</v>
      </c>
      <c r="Y68" s="2">
        <v>1715</v>
      </c>
      <c r="Z68" s="2">
        <v>17450</v>
      </c>
      <c r="AA68" s="2">
        <v>213</v>
      </c>
      <c r="AB68" s="2">
        <v>44</v>
      </c>
      <c r="AC68" s="2">
        <v>149</v>
      </c>
      <c r="AD68" s="2">
        <v>391</v>
      </c>
      <c r="AE68" s="2">
        <v>1313</v>
      </c>
      <c r="AF68" s="2">
        <v>12</v>
      </c>
      <c r="AG68" s="2">
        <v>4</v>
      </c>
      <c r="AH68" s="2">
        <v>2.46</v>
      </c>
      <c r="AI68" s="2">
        <v>9</v>
      </c>
      <c r="AJ68" s="2">
        <v>41</v>
      </c>
      <c r="AK68" s="2">
        <f t="shared" si="32"/>
        <v>6565</v>
      </c>
      <c r="AL68" s="2">
        <f t="shared" si="33"/>
        <v>31109</v>
      </c>
      <c r="AM68" s="2">
        <v>625</v>
      </c>
      <c r="AN68" s="2">
        <v>625</v>
      </c>
      <c r="AO68" s="2">
        <v>406</v>
      </c>
      <c r="AP68" s="2">
        <v>88</v>
      </c>
      <c r="AQ68" s="2">
        <v>31791</v>
      </c>
      <c r="AR68" s="2">
        <v>34</v>
      </c>
      <c r="AS68" s="2">
        <v>31</v>
      </c>
      <c r="AT68" s="2">
        <v>9</v>
      </c>
      <c r="AU68" s="2">
        <v>2</v>
      </c>
      <c r="AV68" s="2">
        <v>0</v>
      </c>
      <c r="AW68" s="2">
        <v>43</v>
      </c>
      <c r="AX68" s="2">
        <v>1.6</v>
      </c>
      <c r="AY68" s="2">
        <v>34679</v>
      </c>
      <c r="AZ68" s="2">
        <v>935</v>
      </c>
      <c r="BA68" s="2">
        <v>1108</v>
      </c>
      <c r="BB68" s="2">
        <v>22</v>
      </c>
      <c r="BC68" s="2">
        <v>16</v>
      </c>
      <c r="BD68" s="2">
        <v>2</v>
      </c>
      <c r="BE68" s="2">
        <v>568</v>
      </c>
      <c r="BF68" s="2">
        <v>0.2</v>
      </c>
      <c r="BG68" s="2">
        <v>48808</v>
      </c>
      <c r="BH68" s="2">
        <v>109</v>
      </c>
      <c r="BI68" s="2">
        <v>315.593</v>
      </c>
      <c r="BJ68" s="2">
        <v>697</v>
      </c>
      <c r="BK68" s="2">
        <v>6346</v>
      </c>
      <c r="BL68" s="2">
        <v>8.789</v>
      </c>
      <c r="BM68" s="2">
        <v>0.298</v>
      </c>
      <c r="BN68" s="2">
        <v>0.231</v>
      </c>
      <c r="BO68" s="2">
        <v>20242</v>
      </c>
      <c r="BP68" s="2">
        <v>131</v>
      </c>
      <c r="BQ68" s="2"/>
    </row>
    <row r="69" spans="1:69" s="3" customFormat="1" ht="21.75" customHeight="1">
      <c r="A69" s="31" t="s">
        <v>75</v>
      </c>
      <c r="B69" s="1">
        <f t="shared" si="8"/>
        <v>330069</v>
      </c>
      <c r="C69" s="1">
        <v>255171</v>
      </c>
      <c r="D69" s="1">
        <v>74274</v>
      </c>
      <c r="E69" s="1">
        <v>624</v>
      </c>
      <c r="F69" s="1">
        <v>284321</v>
      </c>
      <c r="G69" s="1">
        <v>27090.000000000004</v>
      </c>
      <c r="H69" s="1"/>
      <c r="I69" s="1"/>
      <c r="J69" s="1">
        <f t="shared" si="31"/>
        <v>4173.639999999999</v>
      </c>
      <c r="K69" s="1">
        <f t="shared" si="10"/>
        <v>2793.09</v>
      </c>
      <c r="L69" s="2">
        <v>2227.96</v>
      </c>
      <c r="M69" s="2">
        <v>98.81</v>
      </c>
      <c r="N69" s="2">
        <v>565.1300000000001</v>
      </c>
      <c r="O69" s="2"/>
      <c r="P69" s="1">
        <v>2127.1564331210193</v>
      </c>
      <c r="Q69" s="2">
        <v>72.91</v>
      </c>
      <c r="R69" s="2">
        <v>3339.6400000000003</v>
      </c>
      <c r="S69" s="2">
        <v>95.7</v>
      </c>
      <c r="T69" s="2">
        <v>13220.63</v>
      </c>
      <c r="U69" s="2"/>
      <c r="V69" s="2">
        <v>1225.7299999999998</v>
      </c>
      <c r="W69" s="2">
        <v>460.3200000000001</v>
      </c>
      <c r="X69" s="2">
        <v>859.2700000000001</v>
      </c>
      <c r="Y69" s="2">
        <v>1487.83</v>
      </c>
      <c r="Z69" s="2">
        <v>32183.319999999996</v>
      </c>
      <c r="AA69" s="2">
        <v>132.07</v>
      </c>
      <c r="AB69" s="2">
        <v>24.881999999999998</v>
      </c>
      <c r="AC69" s="2">
        <v>100</v>
      </c>
      <c r="AD69" s="2">
        <v>253</v>
      </c>
      <c r="AE69" s="2">
        <v>359</v>
      </c>
      <c r="AF69" s="2">
        <v>22.750000000000004</v>
      </c>
      <c r="AG69" s="2">
        <v>8.36</v>
      </c>
      <c r="AH69" s="2">
        <v>7.4</v>
      </c>
      <c r="AI69" s="2">
        <v>25.6</v>
      </c>
      <c r="AJ69" s="2">
        <v>62.76</v>
      </c>
      <c r="AK69" s="2">
        <f t="shared" si="32"/>
        <v>5106.070000000001</v>
      </c>
      <c r="AL69" s="2">
        <f t="shared" si="33"/>
        <v>45825.71</v>
      </c>
      <c r="AM69" s="2">
        <v>149.51999999999998</v>
      </c>
      <c r="AN69" s="2">
        <v>149.51999999999998</v>
      </c>
      <c r="AO69" s="2">
        <v>54.67999999999999</v>
      </c>
      <c r="AP69" s="2">
        <v>10.2</v>
      </c>
      <c r="AQ69" s="2">
        <v>6983</v>
      </c>
      <c r="AR69" s="2">
        <v>2.6</v>
      </c>
      <c r="AS69" s="2">
        <v>15.6</v>
      </c>
      <c r="AT69" s="2">
        <v>4.791</v>
      </c>
      <c r="AU69" s="2"/>
      <c r="AV69" s="2"/>
      <c r="AW69" s="2">
        <v>4</v>
      </c>
      <c r="AX69" s="2"/>
      <c r="AY69" s="2">
        <v>6386</v>
      </c>
      <c r="AZ69" s="2">
        <v>68.22</v>
      </c>
      <c r="BA69" s="2">
        <v>5</v>
      </c>
      <c r="BB69" s="2"/>
      <c r="BC69" s="2">
        <v>5</v>
      </c>
      <c r="BD69" s="2"/>
      <c r="BE69" s="2"/>
      <c r="BF69" s="2"/>
      <c r="BG69" s="2">
        <v>14030</v>
      </c>
      <c r="BH69" s="2">
        <v>32.969</v>
      </c>
      <c r="BI69" s="2">
        <v>86.743</v>
      </c>
      <c r="BJ69" s="2">
        <v>418.766</v>
      </c>
      <c r="BK69" s="2">
        <v>290</v>
      </c>
      <c r="BL69" s="2"/>
      <c r="BM69" s="2">
        <v>735</v>
      </c>
      <c r="BN69" s="2">
        <v>0.294</v>
      </c>
      <c r="BO69" s="2">
        <v>247</v>
      </c>
      <c r="BP69" s="2">
        <v>0.46</v>
      </c>
      <c r="BQ69" s="2"/>
    </row>
    <row r="70" spans="1:69" s="3" customFormat="1" ht="21.75" customHeight="1">
      <c r="A70" s="31" t="s">
        <v>76</v>
      </c>
      <c r="B70" s="1">
        <f t="shared" si="8"/>
        <v>361568</v>
      </c>
      <c r="C70" s="1">
        <v>317309</v>
      </c>
      <c r="D70" s="1">
        <v>43585</v>
      </c>
      <c r="E70" s="1">
        <v>674</v>
      </c>
      <c r="F70" s="1">
        <v>317131</v>
      </c>
      <c r="G70" s="1">
        <v>30604.52</v>
      </c>
      <c r="H70" s="1">
        <v>331</v>
      </c>
      <c r="I70" s="1">
        <v>2.45</v>
      </c>
      <c r="J70" s="1">
        <f t="shared" si="31"/>
        <v>7000.59</v>
      </c>
      <c r="K70" s="1">
        <f t="shared" si="10"/>
        <v>4055.7200000000003</v>
      </c>
      <c r="L70" s="2">
        <v>3001.36</v>
      </c>
      <c r="M70" s="2">
        <v>994.14</v>
      </c>
      <c r="N70" s="2">
        <v>1054.36</v>
      </c>
      <c r="O70" s="2">
        <v>327.84</v>
      </c>
      <c r="P70" s="1">
        <v>4820.589999999999</v>
      </c>
      <c r="Q70" s="2">
        <v>1994.1399999999999</v>
      </c>
      <c r="R70" s="2">
        <v>7734.5</v>
      </c>
      <c r="S70" s="2">
        <v>3271.35</v>
      </c>
      <c r="T70" s="2">
        <v>41507.4</v>
      </c>
      <c r="U70" s="2">
        <v>27336.9</v>
      </c>
      <c r="V70" s="2">
        <v>2641.4300000000003</v>
      </c>
      <c r="W70" s="2">
        <v>532.9</v>
      </c>
      <c r="X70" s="2">
        <v>4574.4</v>
      </c>
      <c r="Y70" s="2">
        <v>7737.5</v>
      </c>
      <c r="Z70" s="2">
        <v>70310.21</v>
      </c>
      <c r="AA70" s="2">
        <v>285.2</v>
      </c>
      <c r="AB70" s="2">
        <v>38.1</v>
      </c>
      <c r="AC70" s="2">
        <v>383.3</v>
      </c>
      <c r="AD70" s="2">
        <v>740.6</v>
      </c>
      <c r="AE70" s="2">
        <v>1147.71</v>
      </c>
      <c r="AF70" s="2">
        <v>18.24</v>
      </c>
      <c r="AG70" s="2">
        <v>3.83</v>
      </c>
      <c r="AH70" s="2">
        <v>13.01</v>
      </c>
      <c r="AI70" s="2">
        <v>41.6</v>
      </c>
      <c r="AJ70" s="2">
        <v>44.2</v>
      </c>
      <c r="AK70" s="2">
        <f t="shared" si="32"/>
        <v>16254.2</v>
      </c>
      <c r="AL70" s="2">
        <f t="shared" si="33"/>
        <v>113009.52000000002</v>
      </c>
      <c r="AM70" s="2">
        <v>53.7</v>
      </c>
      <c r="AN70" s="2">
        <v>53.7</v>
      </c>
      <c r="AO70" s="2">
        <v>15.67</v>
      </c>
      <c r="AP70" s="2">
        <v>5.3</v>
      </c>
      <c r="AQ70" s="2">
        <v>1025.2</v>
      </c>
      <c r="AR70" s="2">
        <v>4.220000000000001</v>
      </c>
      <c r="AS70" s="2">
        <v>0.65</v>
      </c>
      <c r="AT70" s="2">
        <v>0.12</v>
      </c>
      <c r="AU70" s="2">
        <v>16</v>
      </c>
      <c r="AV70" s="2">
        <v>8</v>
      </c>
      <c r="AW70" s="2"/>
      <c r="AX70" s="2"/>
      <c r="AY70" s="2">
        <v>2626</v>
      </c>
      <c r="AZ70" s="2">
        <v>110.4</v>
      </c>
      <c r="BA70" s="2">
        <v>4</v>
      </c>
      <c r="BB70" s="2">
        <v>0.4</v>
      </c>
      <c r="BC70" s="2">
        <v>19</v>
      </c>
      <c r="BD70" s="2"/>
      <c r="BE70" s="2"/>
      <c r="BF70" s="2"/>
      <c r="BG70" s="2">
        <v>27935</v>
      </c>
      <c r="BH70" s="2">
        <v>113.7</v>
      </c>
      <c r="BI70" s="2">
        <v>183.456</v>
      </c>
      <c r="BJ70" s="2">
        <v>420.8</v>
      </c>
      <c r="BK70" s="2">
        <v>2234</v>
      </c>
      <c r="BL70" s="2">
        <v>1.788</v>
      </c>
      <c r="BM70" s="2">
        <v>4.098</v>
      </c>
      <c r="BN70" s="2">
        <v>13.54</v>
      </c>
      <c r="BO70" s="2">
        <v>4288</v>
      </c>
      <c r="BP70" s="2">
        <v>11.3</v>
      </c>
      <c r="BQ70" s="2"/>
    </row>
    <row r="71" spans="1:69" ht="21.75" customHeight="1">
      <c r="A71" s="31" t="s">
        <v>77</v>
      </c>
      <c r="B71" s="1">
        <f t="shared" si="8"/>
        <v>240721</v>
      </c>
      <c r="C71" s="1">
        <v>216096</v>
      </c>
      <c r="D71" s="1">
        <v>24189</v>
      </c>
      <c r="E71" s="1">
        <v>436</v>
      </c>
      <c r="F71" s="1">
        <v>185995</v>
      </c>
      <c r="G71" s="1">
        <v>17621.95</v>
      </c>
      <c r="H71" s="1"/>
      <c r="I71" s="1"/>
      <c r="J71" s="1">
        <f t="shared" si="31"/>
        <v>4856.870000000001</v>
      </c>
      <c r="K71" s="1">
        <f t="shared" si="10"/>
        <v>1097.48</v>
      </c>
      <c r="L71" s="2">
        <v>937.7099999999999</v>
      </c>
      <c r="M71" s="2"/>
      <c r="N71" s="2">
        <v>159.76999999999998</v>
      </c>
      <c r="O71" s="2"/>
      <c r="P71" s="1">
        <v>816.3199999999999</v>
      </c>
      <c r="Q71" s="2"/>
      <c r="R71" s="2">
        <v>1301.89</v>
      </c>
      <c r="S71" s="2"/>
      <c r="T71" s="2">
        <v>2562.09</v>
      </c>
      <c r="U71" s="2"/>
      <c r="V71" s="5">
        <v>3583.4700000000003</v>
      </c>
      <c r="W71" s="5">
        <v>2232.7100000000005</v>
      </c>
      <c r="X71" s="5">
        <v>1322.44</v>
      </c>
      <c r="Y71" s="5">
        <v>2989.83</v>
      </c>
      <c r="Z71" s="5">
        <v>118074.18000000001</v>
      </c>
      <c r="AA71" s="2">
        <v>165.06</v>
      </c>
      <c r="AB71" s="2">
        <v>24.580000000000002</v>
      </c>
      <c r="AC71" s="2">
        <v>60.5</v>
      </c>
      <c r="AD71" s="2">
        <v>160.82</v>
      </c>
      <c r="AE71" s="2">
        <v>240.67999999999998</v>
      </c>
      <c r="AF71" s="2">
        <v>10.860000000000001</v>
      </c>
      <c r="AG71" s="2">
        <v>3.0300000000000002</v>
      </c>
      <c r="AH71" s="2">
        <v>2.6100000000000003</v>
      </c>
      <c r="AI71" s="2">
        <v>10.150000000000002</v>
      </c>
      <c r="AJ71" s="2">
        <v>21.73</v>
      </c>
      <c r="AK71" s="2">
        <f t="shared" si="32"/>
        <v>4462.69</v>
      </c>
      <c r="AL71" s="2">
        <f t="shared" si="33"/>
        <v>120898.68</v>
      </c>
      <c r="AM71" s="2">
        <v>62.660000000000004</v>
      </c>
      <c r="AN71" s="2">
        <v>62.660000000000004</v>
      </c>
      <c r="AO71" s="2">
        <v>27.47</v>
      </c>
      <c r="AP71" s="2">
        <v>2.18</v>
      </c>
      <c r="AQ71" s="2">
        <v>818.7</v>
      </c>
      <c r="AR71" s="2">
        <v>8.31</v>
      </c>
      <c r="AS71" s="2">
        <v>4.98</v>
      </c>
      <c r="AT71" s="2">
        <v>1.4700000000000002</v>
      </c>
      <c r="AU71" s="2"/>
      <c r="AV71" s="2"/>
      <c r="AW71" s="2"/>
      <c r="AX71" s="2"/>
      <c r="AY71" s="2">
        <v>2560</v>
      </c>
      <c r="AZ71" s="2">
        <v>33.4</v>
      </c>
      <c r="BA71" s="2"/>
      <c r="BB71" s="2"/>
      <c r="BC71" s="2"/>
      <c r="BD71" s="2"/>
      <c r="BE71" s="2"/>
      <c r="BF71" s="2"/>
      <c r="BG71" s="2">
        <v>8795</v>
      </c>
      <c r="BH71" s="2">
        <v>25.4</v>
      </c>
      <c r="BI71" s="2">
        <v>85.98</v>
      </c>
      <c r="BJ71" s="2">
        <v>278</v>
      </c>
      <c r="BK71" s="2">
        <v>4634</v>
      </c>
      <c r="BL71" s="2">
        <v>7.448</v>
      </c>
      <c r="BM71" s="2">
        <v>29.479</v>
      </c>
      <c r="BN71" s="2">
        <v>8.199</v>
      </c>
      <c r="BO71" s="2">
        <v>1202</v>
      </c>
      <c r="BP71" s="2">
        <v>8.88</v>
      </c>
      <c r="BQ71" s="2"/>
    </row>
    <row r="72" spans="1:69" ht="21.75" customHeight="1">
      <c r="A72" s="31" t="s">
        <v>7</v>
      </c>
      <c r="B72" s="1">
        <f t="shared" si="8"/>
        <v>119352</v>
      </c>
      <c r="C72" s="1">
        <v>102898</v>
      </c>
      <c r="D72" s="1">
        <v>16300</v>
      </c>
      <c r="E72" s="1">
        <v>154</v>
      </c>
      <c r="F72" s="1">
        <v>98845</v>
      </c>
      <c r="G72" s="1">
        <v>9487.678</v>
      </c>
      <c r="H72" s="1">
        <v>583</v>
      </c>
      <c r="I72" s="1">
        <v>19.375999999999998</v>
      </c>
      <c r="J72" s="1">
        <f t="shared" si="31"/>
        <v>4374.848</v>
      </c>
      <c r="K72" s="1">
        <f t="shared" si="10"/>
        <v>1152.956</v>
      </c>
      <c r="L72" s="2">
        <v>954.932</v>
      </c>
      <c r="M72" s="2">
        <v>8.25</v>
      </c>
      <c r="N72" s="2">
        <v>198.02399999999997</v>
      </c>
      <c r="O72" s="2">
        <v>0</v>
      </c>
      <c r="P72" s="1">
        <v>698.326</v>
      </c>
      <c r="Q72" s="2">
        <v>9.24</v>
      </c>
      <c r="R72" s="2">
        <v>1039.7</v>
      </c>
      <c r="S72" s="2">
        <v>10.41</v>
      </c>
      <c r="T72" s="2">
        <v>978.905</v>
      </c>
      <c r="U72" s="2">
        <v>0</v>
      </c>
      <c r="V72" s="2">
        <v>3152.2610000000004</v>
      </c>
      <c r="W72" s="2">
        <v>2570.773</v>
      </c>
      <c r="X72" s="2">
        <v>1264.349</v>
      </c>
      <c r="Y72" s="2">
        <v>2410.2490000000003</v>
      </c>
      <c r="Z72" s="2">
        <v>160311.027</v>
      </c>
      <c r="AA72" s="2">
        <v>59.458</v>
      </c>
      <c r="AB72" s="2">
        <v>13.228000000000002</v>
      </c>
      <c r="AC72" s="2">
        <v>22.887999999999998</v>
      </c>
      <c r="AD72" s="2">
        <v>61.7435</v>
      </c>
      <c r="AE72" s="2">
        <v>33.588</v>
      </c>
      <c r="AF72" s="2">
        <v>10.173</v>
      </c>
      <c r="AG72" s="2">
        <v>4.176</v>
      </c>
      <c r="AH72" s="2">
        <v>1.513</v>
      </c>
      <c r="AI72" s="2">
        <v>5.788</v>
      </c>
      <c r="AJ72" s="2">
        <v>8.984</v>
      </c>
      <c r="AK72" s="2">
        <f t="shared" si="32"/>
        <v>3517.4805000000006</v>
      </c>
      <c r="AL72" s="2">
        <f t="shared" si="33"/>
        <v>161332.504</v>
      </c>
      <c r="AM72" s="2">
        <v>129</v>
      </c>
      <c r="AN72" s="2">
        <v>129</v>
      </c>
      <c r="AO72" s="2">
        <v>116.78699999999999</v>
      </c>
      <c r="AP72" s="2">
        <v>24.316</v>
      </c>
      <c r="AQ72" s="2">
        <v>2387.129</v>
      </c>
      <c r="AR72" s="2">
        <v>12.814999999999998</v>
      </c>
      <c r="AS72" s="2">
        <v>9.287</v>
      </c>
      <c r="AT72" s="2">
        <v>2.8295000000000003</v>
      </c>
      <c r="AU72" s="2"/>
      <c r="AV72" s="2"/>
      <c r="AW72" s="2">
        <v>67</v>
      </c>
      <c r="AX72" s="2">
        <v>1.2</v>
      </c>
      <c r="AY72" s="2">
        <v>2189</v>
      </c>
      <c r="AZ72" s="2">
        <v>26.98</v>
      </c>
      <c r="BA72" s="2"/>
      <c r="BB72" s="2"/>
      <c r="BC72" s="2">
        <v>47</v>
      </c>
      <c r="BD72" s="2">
        <v>0.28</v>
      </c>
      <c r="BE72" s="2"/>
      <c r="BF72" s="2"/>
      <c r="BG72" s="2">
        <v>4200</v>
      </c>
      <c r="BH72" s="2">
        <v>5.25</v>
      </c>
      <c r="BI72" s="2">
        <v>68</v>
      </c>
      <c r="BJ72" s="2">
        <v>17</v>
      </c>
      <c r="BK72" s="2">
        <v>3610</v>
      </c>
      <c r="BL72" s="2">
        <v>9.8</v>
      </c>
      <c r="BM72" s="2">
        <v>5.81</v>
      </c>
      <c r="BN72" s="2">
        <v>4.14</v>
      </c>
      <c r="BO72" s="5">
        <v>11</v>
      </c>
      <c r="BP72" s="5">
        <v>1.34</v>
      </c>
      <c r="BQ72" s="2"/>
    </row>
    <row r="73" spans="1:69" ht="21.75" customHeight="1">
      <c r="A73" s="31" t="s">
        <v>78</v>
      </c>
      <c r="B73" s="1">
        <f t="shared" si="8"/>
        <v>343656</v>
      </c>
      <c r="C73" s="1">
        <v>293396</v>
      </c>
      <c r="D73" s="1">
        <v>49871</v>
      </c>
      <c r="E73" s="1">
        <v>389</v>
      </c>
      <c r="F73" s="1">
        <v>252144</v>
      </c>
      <c r="G73" s="1">
        <v>22031</v>
      </c>
      <c r="H73" s="1"/>
      <c r="I73" s="1"/>
      <c r="J73" s="1">
        <f t="shared" si="31"/>
        <v>5443.6</v>
      </c>
      <c r="K73" s="1">
        <f t="shared" si="10"/>
        <v>1803.31</v>
      </c>
      <c r="L73" s="2">
        <v>1301</v>
      </c>
      <c r="M73" s="2"/>
      <c r="N73" s="2">
        <v>502.31</v>
      </c>
      <c r="O73" s="2"/>
      <c r="P73" s="1">
        <v>1699.7</v>
      </c>
      <c r="Q73" s="2">
        <v>0</v>
      </c>
      <c r="R73" s="2">
        <v>2601.6</v>
      </c>
      <c r="S73" s="2">
        <v>0</v>
      </c>
      <c r="T73" s="2">
        <v>12581</v>
      </c>
      <c r="U73" s="2">
        <v>0</v>
      </c>
      <c r="V73" s="2">
        <v>3365.21</v>
      </c>
      <c r="W73" s="2">
        <v>1436.39</v>
      </c>
      <c r="X73" s="2">
        <v>2658</v>
      </c>
      <c r="Y73" s="2">
        <v>6298</v>
      </c>
      <c r="Z73" s="2">
        <v>145169</v>
      </c>
      <c r="AA73" s="2">
        <v>264.69</v>
      </c>
      <c r="AB73" s="2">
        <v>53.75</v>
      </c>
      <c r="AC73" s="2">
        <v>140.14</v>
      </c>
      <c r="AD73" s="2">
        <v>350.35</v>
      </c>
      <c r="AE73" s="2">
        <v>1323</v>
      </c>
      <c r="AF73" s="2">
        <v>10.39</v>
      </c>
      <c r="AG73" s="2">
        <v>2.465</v>
      </c>
      <c r="AH73" s="2">
        <v>3.146</v>
      </c>
      <c r="AI73" s="2">
        <v>11.25</v>
      </c>
      <c r="AJ73" s="2">
        <v>7.218</v>
      </c>
      <c r="AK73" s="2">
        <f t="shared" si="32"/>
        <v>9261.2</v>
      </c>
      <c r="AL73" s="2">
        <f t="shared" si="33"/>
        <v>159080.218</v>
      </c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>
        <v>860</v>
      </c>
      <c r="BH73" s="2">
        <v>1.2</v>
      </c>
      <c r="BI73" s="2">
        <v>159.949</v>
      </c>
      <c r="BJ73" s="2">
        <v>575</v>
      </c>
      <c r="BK73" s="2">
        <v>1409</v>
      </c>
      <c r="BL73" s="2"/>
      <c r="BM73" s="2">
        <v>13.532</v>
      </c>
      <c r="BN73" s="2"/>
      <c r="BO73" s="2">
        <v>159</v>
      </c>
      <c r="BP73" s="2"/>
      <c r="BQ73" s="2"/>
    </row>
    <row r="74" spans="1:69" ht="21.75" customHeight="1">
      <c r="A74" s="31" t="s">
        <v>79</v>
      </c>
      <c r="B74" s="1">
        <f t="shared" si="8"/>
        <v>123464</v>
      </c>
      <c r="C74" s="1">
        <v>110419</v>
      </c>
      <c r="D74" s="1">
        <v>12785</v>
      </c>
      <c r="E74" s="1">
        <v>260</v>
      </c>
      <c r="F74" s="1">
        <v>95535</v>
      </c>
      <c r="G74" s="1">
        <v>8720.555</v>
      </c>
      <c r="H74" s="1">
        <v>163</v>
      </c>
      <c r="I74" s="1">
        <v>1</v>
      </c>
      <c r="J74" s="1">
        <f t="shared" si="31"/>
        <v>1789</v>
      </c>
      <c r="K74" s="1">
        <f t="shared" si="10"/>
        <v>544</v>
      </c>
      <c r="L74" s="2">
        <v>424</v>
      </c>
      <c r="M74" s="2"/>
      <c r="N74" s="2">
        <v>120</v>
      </c>
      <c r="O74" s="2"/>
      <c r="P74" s="1">
        <v>547</v>
      </c>
      <c r="Q74" s="2"/>
      <c r="R74" s="2">
        <v>821</v>
      </c>
      <c r="S74" s="2"/>
      <c r="T74" s="2">
        <v>2527</v>
      </c>
      <c r="U74" s="2"/>
      <c r="V74" s="2">
        <v>1191</v>
      </c>
      <c r="W74" s="2">
        <v>455</v>
      </c>
      <c r="X74" s="2">
        <v>1166</v>
      </c>
      <c r="Y74" s="2">
        <v>2114</v>
      </c>
      <c r="Z74" s="2">
        <v>33219</v>
      </c>
      <c r="AA74" s="2">
        <v>47</v>
      </c>
      <c r="AB74" s="2">
        <v>6</v>
      </c>
      <c r="AC74" s="2">
        <v>31</v>
      </c>
      <c r="AD74" s="2">
        <v>85</v>
      </c>
      <c r="AE74" s="2">
        <v>227</v>
      </c>
      <c r="AF74" s="2">
        <v>7</v>
      </c>
      <c r="AG74" s="2">
        <v>2</v>
      </c>
      <c r="AH74" s="2">
        <v>1</v>
      </c>
      <c r="AI74" s="2">
        <v>4</v>
      </c>
      <c r="AJ74" s="2">
        <v>7</v>
      </c>
      <c r="AK74" s="2">
        <f t="shared" si="32"/>
        <v>3024</v>
      </c>
      <c r="AL74" s="2">
        <f t="shared" si="33"/>
        <v>35980</v>
      </c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>
        <v>611</v>
      </c>
      <c r="AZ74" s="2">
        <v>32</v>
      </c>
      <c r="BA74" s="2"/>
      <c r="BB74" s="2"/>
      <c r="BC74" s="2"/>
      <c r="BD74" s="2"/>
      <c r="BE74" s="2"/>
      <c r="BF74" s="2"/>
      <c r="BG74" s="2">
        <v>2014</v>
      </c>
      <c r="BH74" s="2">
        <v>6</v>
      </c>
      <c r="BI74" s="2">
        <v>70</v>
      </c>
      <c r="BJ74" s="2">
        <v>13</v>
      </c>
      <c r="BK74" s="2"/>
      <c r="BL74" s="2"/>
      <c r="BM74" s="2"/>
      <c r="BN74" s="2"/>
      <c r="BO74" s="2"/>
      <c r="BP74" s="2"/>
      <c r="BQ74" s="2"/>
    </row>
    <row r="75" spans="1:69" ht="21.75" customHeight="1">
      <c r="A75" s="31" t="s">
        <v>121</v>
      </c>
      <c r="B75" s="1">
        <f t="shared" si="8"/>
        <v>132352</v>
      </c>
      <c r="C75" s="1">
        <v>115031</v>
      </c>
      <c r="D75" s="1">
        <v>17025</v>
      </c>
      <c r="E75" s="1">
        <v>296</v>
      </c>
      <c r="F75" s="1">
        <v>113798</v>
      </c>
      <c r="G75" s="1">
        <v>10295.91</v>
      </c>
      <c r="H75" s="1"/>
      <c r="I75" s="1"/>
      <c r="J75" s="1">
        <f t="shared" si="31"/>
        <v>3365.25</v>
      </c>
      <c r="K75" s="1">
        <f t="shared" si="10"/>
        <v>1139.23</v>
      </c>
      <c r="L75" s="2">
        <v>937.7499999999999</v>
      </c>
      <c r="M75" s="2">
        <v>255.18999999999997</v>
      </c>
      <c r="N75" s="2">
        <v>201.48000000000002</v>
      </c>
      <c r="O75" s="2">
        <v>90.98000000000002</v>
      </c>
      <c r="P75" s="1">
        <v>846.193</v>
      </c>
      <c r="Q75" s="2">
        <v>390.59999999999997</v>
      </c>
      <c r="R75" s="2">
        <v>1510.2299999999998</v>
      </c>
      <c r="S75" s="2">
        <v>819.2800000000001</v>
      </c>
      <c r="T75" s="2">
        <v>6216.4400000000005</v>
      </c>
      <c r="U75" s="2">
        <v>3384.97</v>
      </c>
      <c r="V75" s="2">
        <v>2111.42</v>
      </c>
      <c r="W75" s="2">
        <v>1043.08</v>
      </c>
      <c r="X75" s="2">
        <v>1569.95</v>
      </c>
      <c r="Y75" s="2">
        <v>2780.71</v>
      </c>
      <c r="Z75" s="2">
        <v>51180</v>
      </c>
      <c r="AA75" s="2">
        <v>91.77</v>
      </c>
      <c r="AB75" s="2">
        <v>16.93</v>
      </c>
      <c r="AC75" s="2">
        <v>54.63</v>
      </c>
      <c r="AD75" s="2">
        <v>98.58</v>
      </c>
      <c r="AE75" s="2">
        <v>462.57</v>
      </c>
      <c r="AF75" s="2">
        <v>22.830000000000002</v>
      </c>
      <c r="AG75" s="2">
        <v>4.04</v>
      </c>
      <c r="AH75" s="2">
        <v>15.279999999999998</v>
      </c>
      <c r="AI75" s="2">
        <v>37.98</v>
      </c>
      <c r="AJ75" s="2">
        <v>109.49000000000001</v>
      </c>
      <c r="AK75" s="2">
        <f t="shared" si="32"/>
        <v>4427.499999999999</v>
      </c>
      <c r="AL75" s="2">
        <f t="shared" si="33"/>
        <v>57968.5</v>
      </c>
      <c r="AM75" s="2">
        <v>5.5</v>
      </c>
      <c r="AN75" s="2">
        <v>5.5</v>
      </c>
      <c r="AO75" s="2">
        <v>5.54</v>
      </c>
      <c r="AP75" s="2">
        <v>2.05</v>
      </c>
      <c r="AQ75" s="2">
        <v>13.65</v>
      </c>
      <c r="AR75" s="2"/>
      <c r="AS75" s="2"/>
      <c r="AT75" s="2"/>
      <c r="AU75" s="2"/>
      <c r="AV75" s="2"/>
      <c r="AW75" s="2"/>
      <c r="AX75" s="2"/>
      <c r="AY75" s="2">
        <v>413</v>
      </c>
      <c r="AZ75" s="2">
        <v>5.86</v>
      </c>
      <c r="BA75" s="2"/>
      <c r="BB75" s="2"/>
      <c r="BC75" s="2"/>
      <c r="BD75" s="2"/>
      <c r="BE75" s="2"/>
      <c r="BF75" s="2"/>
      <c r="BG75" s="2">
        <v>522</v>
      </c>
      <c r="BH75" s="2">
        <v>2.63</v>
      </c>
      <c r="BI75" s="2">
        <v>147.49</v>
      </c>
      <c r="BJ75" s="2">
        <v>268.19</v>
      </c>
      <c r="BK75" s="2"/>
      <c r="BL75" s="2"/>
      <c r="BM75" s="2"/>
      <c r="BN75" s="2"/>
      <c r="BO75" s="2"/>
      <c r="BP75" s="2"/>
      <c r="BQ75" s="2"/>
    </row>
    <row r="76" spans="1:69" ht="21.75" customHeight="1">
      <c r="A76" s="31" t="s">
        <v>80</v>
      </c>
      <c r="B76" s="1">
        <f>C76+D76+E76</f>
        <v>286923</v>
      </c>
      <c r="C76" s="1">
        <v>245000</v>
      </c>
      <c r="D76" s="1">
        <v>41613</v>
      </c>
      <c r="E76" s="1">
        <v>310</v>
      </c>
      <c r="F76" s="1">
        <v>230993</v>
      </c>
      <c r="G76" s="1">
        <v>21152</v>
      </c>
      <c r="H76" s="1"/>
      <c r="I76" s="1"/>
      <c r="J76" s="1">
        <f t="shared" si="31"/>
        <v>4943.93</v>
      </c>
      <c r="K76" s="1">
        <f>L76+N76</f>
        <v>3197.711</v>
      </c>
      <c r="L76" s="2">
        <v>2186.066</v>
      </c>
      <c r="M76" s="2">
        <v>1100.5</v>
      </c>
      <c r="N76" s="2">
        <v>1011.645</v>
      </c>
      <c r="O76" s="2">
        <v>735</v>
      </c>
      <c r="P76" s="1">
        <v>3762.297</v>
      </c>
      <c r="Q76" s="2">
        <v>2415</v>
      </c>
      <c r="R76" s="2">
        <v>7517.58</v>
      </c>
      <c r="S76" s="23">
        <v>5750</v>
      </c>
      <c r="T76" s="2">
        <v>42092</v>
      </c>
      <c r="U76" s="2">
        <v>36759</v>
      </c>
      <c r="V76" s="2">
        <v>1549.995</v>
      </c>
      <c r="W76" s="2">
        <v>520.729</v>
      </c>
      <c r="X76" s="2">
        <v>1382.615</v>
      </c>
      <c r="Y76" s="2">
        <v>2261</v>
      </c>
      <c r="Z76" s="2">
        <v>13216</v>
      </c>
      <c r="AA76" s="2">
        <v>172.26299999999998</v>
      </c>
      <c r="AB76" s="2">
        <v>19.624</v>
      </c>
      <c r="AC76" s="2">
        <v>122.14500000000001</v>
      </c>
      <c r="AD76" s="2">
        <v>246.79000000000002</v>
      </c>
      <c r="AE76" s="2">
        <v>237.08</v>
      </c>
      <c r="AF76" s="2">
        <v>23.961</v>
      </c>
      <c r="AG76" s="2">
        <v>6.071999999999999</v>
      </c>
      <c r="AH76" s="2">
        <v>12.143</v>
      </c>
      <c r="AI76" s="2">
        <v>33.68571</v>
      </c>
      <c r="AJ76" s="2">
        <v>24.638</v>
      </c>
      <c r="AK76" s="2">
        <f t="shared" si="32"/>
        <v>10059.05571</v>
      </c>
      <c r="AL76" s="2">
        <f t="shared" si="33"/>
        <v>55569.718</v>
      </c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>
        <v>574</v>
      </c>
      <c r="AZ76" s="2">
        <v>18</v>
      </c>
      <c r="BA76" s="2"/>
      <c r="BB76" s="2"/>
      <c r="BC76" s="2"/>
      <c r="BD76" s="2"/>
      <c r="BE76" s="2"/>
      <c r="BF76" s="2"/>
      <c r="BG76" s="2">
        <v>3000</v>
      </c>
      <c r="BH76" s="2">
        <v>3</v>
      </c>
      <c r="BI76" s="2">
        <v>50</v>
      </c>
      <c r="BJ76" s="2">
        <v>350</v>
      </c>
      <c r="BK76" s="2"/>
      <c r="BL76" s="2"/>
      <c r="BM76" s="2">
        <v>2</v>
      </c>
      <c r="BN76" s="2">
        <v>1.8</v>
      </c>
      <c r="BO76" s="2">
        <v>30</v>
      </c>
      <c r="BP76" s="2">
        <v>1</v>
      </c>
      <c r="BQ76" s="2"/>
    </row>
    <row r="77" spans="1:69" ht="21.75" customHeight="1">
      <c r="A77" s="31" t="s">
        <v>81</v>
      </c>
      <c r="B77" s="1">
        <f>C77+D77+E77</f>
        <v>246056</v>
      </c>
      <c r="C77" s="1">
        <v>208023</v>
      </c>
      <c r="D77" s="1">
        <v>37397</v>
      </c>
      <c r="E77" s="1">
        <v>636</v>
      </c>
      <c r="F77" s="1">
        <v>220122</v>
      </c>
      <c r="G77" s="1">
        <v>23113</v>
      </c>
      <c r="H77" s="1">
        <v>0</v>
      </c>
      <c r="I77" s="1">
        <v>0</v>
      </c>
      <c r="J77" s="1">
        <f t="shared" si="31"/>
        <v>2346.7059999999997</v>
      </c>
      <c r="K77" s="1">
        <f>L77+N77</f>
        <v>963.5899999999999</v>
      </c>
      <c r="L77" s="2">
        <v>736</v>
      </c>
      <c r="M77" s="2">
        <v>0</v>
      </c>
      <c r="N77" s="2">
        <v>227.58999999999997</v>
      </c>
      <c r="O77" s="2">
        <v>6</v>
      </c>
      <c r="P77" s="1">
        <v>603.374</v>
      </c>
      <c r="Q77" s="2">
        <v>0</v>
      </c>
      <c r="R77" s="2">
        <v>1025.873</v>
      </c>
      <c r="S77" s="2">
        <v>0</v>
      </c>
      <c r="T77" s="2">
        <v>5580.804</v>
      </c>
      <c r="U77" s="2">
        <v>0</v>
      </c>
      <c r="V77" s="2">
        <v>1268.4</v>
      </c>
      <c r="W77" s="2">
        <v>340</v>
      </c>
      <c r="X77" s="2">
        <v>724</v>
      </c>
      <c r="Y77" s="2">
        <v>1407.79</v>
      </c>
      <c r="Z77" s="2">
        <v>13940</v>
      </c>
      <c r="AA77" s="2">
        <v>77.78399999999999</v>
      </c>
      <c r="AB77" s="2">
        <v>18.322</v>
      </c>
      <c r="AC77" s="2">
        <v>43.642</v>
      </c>
      <c r="AD77" s="2">
        <v>129.35399999999998</v>
      </c>
      <c r="AE77" s="2">
        <v>519.572</v>
      </c>
      <c r="AF77" s="2">
        <v>36.932</v>
      </c>
      <c r="AG77" s="2">
        <v>10.350999999999999</v>
      </c>
      <c r="AH77" s="2">
        <v>13.447999999999999</v>
      </c>
      <c r="AI77" s="2">
        <v>46.57</v>
      </c>
      <c r="AJ77" s="2">
        <v>65.974</v>
      </c>
      <c r="AK77" s="2">
        <f t="shared" si="32"/>
        <v>2609.587</v>
      </c>
      <c r="AL77" s="2">
        <f t="shared" si="33"/>
        <v>20106.35</v>
      </c>
      <c r="AM77" s="2">
        <v>1.125</v>
      </c>
      <c r="AN77" s="2">
        <v>1.125</v>
      </c>
      <c r="AO77" s="2">
        <v>0.685</v>
      </c>
      <c r="AP77" s="2">
        <v>0.011</v>
      </c>
      <c r="AQ77" s="2">
        <v>5.57</v>
      </c>
      <c r="AR77" s="2">
        <v>2.29</v>
      </c>
      <c r="AS77" s="2">
        <v>1.013</v>
      </c>
      <c r="AT77" s="2">
        <v>0.494</v>
      </c>
      <c r="AU77" s="2">
        <v>0</v>
      </c>
      <c r="AV77" s="2">
        <v>0</v>
      </c>
      <c r="AW77" s="2"/>
      <c r="AX77" s="2"/>
      <c r="AY77" s="2">
        <v>2195</v>
      </c>
      <c r="AZ77" s="2">
        <v>184.2</v>
      </c>
      <c r="BA77" s="2"/>
      <c r="BB77" s="2"/>
      <c r="BC77" s="2"/>
      <c r="BD77" s="2"/>
      <c r="BE77" s="2"/>
      <c r="BF77" s="2"/>
      <c r="BG77" s="2">
        <v>1100</v>
      </c>
      <c r="BH77" s="2">
        <v>1.1</v>
      </c>
      <c r="BI77" s="2">
        <v>127.268</v>
      </c>
      <c r="BJ77" s="2">
        <v>1118</v>
      </c>
      <c r="BK77" s="2">
        <v>8540</v>
      </c>
      <c r="BL77" s="2">
        <v>16.32</v>
      </c>
      <c r="BM77" s="2">
        <v>99.74</v>
      </c>
      <c r="BN77" s="2">
        <v>41.7</v>
      </c>
      <c r="BO77" s="2"/>
      <c r="BP77" s="2"/>
      <c r="BQ77" s="2"/>
    </row>
    <row r="78" spans="1:69" s="3" customFormat="1" ht="21.75" customHeight="1">
      <c r="A78" s="40" t="s">
        <v>82</v>
      </c>
      <c r="B78" s="41">
        <f>C78+D78+E78</f>
        <v>137324</v>
      </c>
      <c r="C78" s="41">
        <v>119795</v>
      </c>
      <c r="D78" s="41">
        <v>16336</v>
      </c>
      <c r="E78" s="41">
        <v>1193</v>
      </c>
      <c r="F78" s="41">
        <v>118722</v>
      </c>
      <c r="G78" s="41">
        <v>11147.610000000002</v>
      </c>
      <c r="H78" s="41"/>
      <c r="I78" s="41"/>
      <c r="J78" s="41">
        <f t="shared" si="31"/>
        <v>1495.4920000000002</v>
      </c>
      <c r="K78" s="41">
        <f>L78+N78</f>
        <v>775.186</v>
      </c>
      <c r="L78" s="36">
        <v>692.652</v>
      </c>
      <c r="M78" s="36"/>
      <c r="N78" s="36">
        <v>82.534</v>
      </c>
      <c r="O78" s="36"/>
      <c r="P78" s="41">
        <v>578.7760000000001</v>
      </c>
      <c r="Q78" s="36"/>
      <c r="R78" s="36">
        <v>977.1830000000001</v>
      </c>
      <c r="S78" s="36"/>
      <c r="T78" s="36">
        <v>1300.128</v>
      </c>
      <c r="U78" s="36"/>
      <c r="V78" s="36">
        <v>427.333</v>
      </c>
      <c r="W78" s="36">
        <v>39.22</v>
      </c>
      <c r="X78" s="36">
        <v>462.26</v>
      </c>
      <c r="Y78" s="36">
        <v>1184.5290000000005</v>
      </c>
      <c r="Z78" s="36">
        <v>1241.4320000000002</v>
      </c>
      <c r="AA78" s="36">
        <v>278.399</v>
      </c>
      <c r="AB78" s="36">
        <v>33.111</v>
      </c>
      <c r="AC78" s="36">
        <v>192.06900000000002</v>
      </c>
      <c r="AD78" s="36">
        <v>453.9479999999999</v>
      </c>
      <c r="AE78" s="36">
        <v>548.095</v>
      </c>
      <c r="AF78" s="36">
        <v>14.574000000000002</v>
      </c>
      <c r="AG78" s="36">
        <v>2.219</v>
      </c>
      <c r="AH78" s="36">
        <v>4.782</v>
      </c>
      <c r="AI78" s="36">
        <v>16.463</v>
      </c>
      <c r="AJ78" s="36">
        <v>18.599000000000004</v>
      </c>
      <c r="AK78" s="36">
        <f t="shared" si="32"/>
        <v>2632.1230000000005</v>
      </c>
      <c r="AL78" s="36">
        <f t="shared" si="33"/>
        <v>3108.254000000001</v>
      </c>
      <c r="AM78" s="36">
        <v>6.121</v>
      </c>
      <c r="AN78" s="36">
        <v>6.121</v>
      </c>
      <c r="AO78" s="36">
        <v>5.121</v>
      </c>
      <c r="AP78" s="36">
        <v>1.2803</v>
      </c>
      <c r="AQ78" s="36"/>
      <c r="AR78" s="36">
        <v>1.51</v>
      </c>
      <c r="AS78" s="36">
        <v>2.869</v>
      </c>
      <c r="AT78" s="36">
        <v>1.176</v>
      </c>
      <c r="AU78" s="36"/>
      <c r="AV78" s="36"/>
      <c r="AW78" s="36">
        <v>5</v>
      </c>
      <c r="AX78" s="36"/>
      <c r="AY78" s="36">
        <v>3665</v>
      </c>
      <c r="AZ78" s="36">
        <v>54</v>
      </c>
      <c r="BA78" s="36"/>
      <c r="BB78" s="36"/>
      <c r="BC78" s="36"/>
      <c r="BD78" s="36"/>
      <c r="BE78" s="36"/>
      <c r="BF78" s="36"/>
      <c r="BG78" s="36">
        <v>2745</v>
      </c>
      <c r="BH78" s="36">
        <v>2102</v>
      </c>
      <c r="BI78" s="36">
        <v>217.238</v>
      </c>
      <c r="BJ78" s="36">
        <v>874</v>
      </c>
      <c r="BK78" s="36">
        <v>115140</v>
      </c>
      <c r="BL78" s="36">
        <v>396</v>
      </c>
      <c r="BM78" s="36">
        <v>10.535</v>
      </c>
      <c r="BN78" s="36">
        <v>2.553</v>
      </c>
      <c r="BO78" s="36">
        <v>3072</v>
      </c>
      <c r="BP78" s="36">
        <v>25</v>
      </c>
      <c r="BQ78" s="36"/>
    </row>
    <row r="79" spans="16:26" ht="17.25" customHeight="1">
      <c r="P79" s="22"/>
      <c r="Q79" s="22"/>
      <c r="R79" s="22"/>
      <c r="S79" s="22"/>
      <c r="T79" s="22"/>
      <c r="X79" s="42"/>
      <c r="Y79" s="42"/>
      <c r="Z79" s="42"/>
    </row>
    <row r="80" spans="6:36" ht="16.5">
      <c r="F80" s="22"/>
      <c r="G80" s="22"/>
      <c r="H80" s="22"/>
      <c r="I80" s="22"/>
      <c r="AC80" s="22"/>
      <c r="AD80" s="22"/>
      <c r="AE80" s="22"/>
      <c r="AH80" s="22"/>
      <c r="AI80" s="22"/>
      <c r="AJ80" s="22"/>
    </row>
    <row r="81" spans="6:9" ht="16.5">
      <c r="F81" s="42"/>
      <c r="G81" s="42"/>
      <c r="H81" s="42"/>
      <c r="I81" s="42"/>
    </row>
  </sheetData>
  <sheetProtection/>
  <mergeCells count="97">
    <mergeCell ref="AJ5:AJ7"/>
    <mergeCell ref="AC5:AC7"/>
    <mergeCell ref="AD5:AD7"/>
    <mergeCell ref="AE5:AE7"/>
    <mergeCell ref="AF5:AF7"/>
    <mergeCell ref="AG5:AG7"/>
    <mergeCell ref="AH5:AH7"/>
    <mergeCell ref="X5:X7"/>
    <mergeCell ref="Y5:Y7"/>
    <mergeCell ref="Z5:Z7"/>
    <mergeCell ref="AA5:AA7"/>
    <mergeCell ref="AB5:AB7"/>
    <mergeCell ref="AI5:AI7"/>
    <mergeCell ref="BN4:BN7"/>
    <mergeCell ref="BO4:BO7"/>
    <mergeCell ref="K5:K7"/>
    <mergeCell ref="L5:L7"/>
    <mergeCell ref="M5:M7"/>
    <mergeCell ref="N5:N7"/>
    <mergeCell ref="O5:O7"/>
    <mergeCell ref="Q5:Q7"/>
    <mergeCell ref="R5:R7"/>
    <mergeCell ref="S5:S7"/>
    <mergeCell ref="BH4:BH7"/>
    <mergeCell ref="BI4:BI7"/>
    <mergeCell ref="BJ4:BJ7"/>
    <mergeCell ref="BK4:BK7"/>
    <mergeCell ref="BL4:BL7"/>
    <mergeCell ref="BM4:BM7"/>
    <mergeCell ref="BB4:BB7"/>
    <mergeCell ref="BC4:BC7"/>
    <mergeCell ref="BD4:BD7"/>
    <mergeCell ref="BE4:BE7"/>
    <mergeCell ref="BF4:BF7"/>
    <mergeCell ref="BG4:BG7"/>
    <mergeCell ref="AR4:AR7"/>
    <mergeCell ref="AS4:AS7"/>
    <mergeCell ref="AT4:AT7"/>
    <mergeCell ref="AY4:AY7"/>
    <mergeCell ref="AZ4:AZ7"/>
    <mergeCell ref="BA4:BA7"/>
    <mergeCell ref="AT3:AV3"/>
    <mergeCell ref="AW3:BB3"/>
    <mergeCell ref="BC3:BJ3"/>
    <mergeCell ref="BK3:BO3"/>
    <mergeCell ref="BP3:BP7"/>
    <mergeCell ref="BQ3:BQ7"/>
    <mergeCell ref="AU4:AU7"/>
    <mergeCell ref="AV4:AV7"/>
    <mergeCell ref="AW4:AW7"/>
    <mergeCell ref="AX4:AX7"/>
    <mergeCell ref="AL3:AL7"/>
    <mergeCell ref="AM3:AP3"/>
    <mergeCell ref="AQ3:AS3"/>
    <mergeCell ref="AA4:AE4"/>
    <mergeCell ref="AF4:AJ4"/>
    <mergeCell ref="AM4:AM7"/>
    <mergeCell ref="AN4:AN7"/>
    <mergeCell ref="AO4:AO7"/>
    <mergeCell ref="AP4:AP7"/>
    <mergeCell ref="AQ4:AQ7"/>
    <mergeCell ref="P4:U4"/>
    <mergeCell ref="V4:Z4"/>
    <mergeCell ref="P5:P7"/>
    <mergeCell ref="AA3:AE3"/>
    <mergeCell ref="AF3:AJ3"/>
    <mergeCell ref="AK3:AK7"/>
    <mergeCell ref="T5:T7"/>
    <mergeCell ref="U5:U7"/>
    <mergeCell ref="V5:V7"/>
    <mergeCell ref="W5:W7"/>
    <mergeCell ref="AW2:BB2"/>
    <mergeCell ref="BC2:BJ2"/>
    <mergeCell ref="BK2:BQ2"/>
    <mergeCell ref="G3:G7"/>
    <mergeCell ref="H3:H7"/>
    <mergeCell ref="I3:I7"/>
    <mergeCell ref="K3:O3"/>
    <mergeCell ref="P3:U3"/>
    <mergeCell ref="V3:Z3"/>
    <mergeCell ref="K4:O4"/>
    <mergeCell ref="P2:U2"/>
    <mergeCell ref="V2:Z2"/>
    <mergeCell ref="AA2:AE2"/>
    <mergeCell ref="AF2:AL2"/>
    <mergeCell ref="AM2:AP2"/>
    <mergeCell ref="AQ2:AV2"/>
    <mergeCell ref="A2:A7"/>
    <mergeCell ref="B2:I2"/>
    <mergeCell ref="J2:J7"/>
    <mergeCell ref="K2:O2"/>
    <mergeCell ref="B3:B7"/>
    <mergeCell ref="C3:E3"/>
    <mergeCell ref="F3:F7"/>
    <mergeCell ref="C4:C7"/>
    <mergeCell ref="D4:D7"/>
    <mergeCell ref="E4:E7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 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ntdat</dc:creator>
  <cp:keywords/>
  <dc:description/>
  <cp:lastModifiedBy>Windows 10 Version 2</cp:lastModifiedBy>
  <cp:lastPrinted>2017-06-01T03:26:02Z</cp:lastPrinted>
  <dcterms:created xsi:type="dcterms:W3CDTF">2008-05-20T08:11:37Z</dcterms:created>
  <dcterms:modified xsi:type="dcterms:W3CDTF">2017-06-13T04:47:34Z</dcterms:modified>
  <cp:category/>
  <cp:version/>
  <cp:contentType/>
  <cp:contentStatus/>
</cp:coreProperties>
</file>