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95" tabRatio="731" activeTab="0"/>
  </bookViews>
  <sheets>
    <sheet name="CT 1.1.2020" sheetId="1" r:id="rId1"/>
  </sheets>
  <externalReferences>
    <externalReference r:id="rId4"/>
    <externalReference r:id="rId5"/>
    <externalReference r:id="rId6"/>
  </externalReferences>
  <definedNames>
    <definedName name="anpha">#REF!</definedName>
    <definedName name="beta">#REF!</definedName>
    <definedName name="dg">#REF!</definedName>
    <definedName name="dien">#REF!</definedName>
    <definedName name="nuoc">#REF!</definedName>
    <definedName name="_xlnm.Print_Titles">'A:\Minh.T.T\NXLam\NXL-2001\Ha Noi Plaza\Tham dinh lai\Tai lieu A cap\[TDT.xls]TiÕn ®é thùc hiÖn KC'!#REF!</definedName>
    <definedName name="pt">#REF!</definedName>
    <definedName name="ptvt">'[1]ma-pt'!$6:$228</definedName>
  </definedNames>
  <calcPr fullCalcOnLoad="1"/>
</workbook>
</file>

<file path=xl/sharedStrings.xml><?xml version="1.0" encoding="utf-8"?>
<sst xmlns="http://schemas.openxmlformats.org/spreadsheetml/2006/main" count="266" uniqueCount="129">
  <si>
    <t>Chia ra</t>
  </si>
  <si>
    <t>Ong</t>
  </si>
  <si>
    <t>(Con)</t>
  </si>
  <si>
    <t>(1000 Con)</t>
  </si>
  <si>
    <t>Kon Tum</t>
  </si>
  <si>
    <t>Gia Lai</t>
  </si>
  <si>
    <t>Long An</t>
  </si>
  <si>
    <t>An Giang</t>
  </si>
  <si>
    <t>Gia cầm</t>
  </si>
  <si>
    <t>Thỏ</t>
  </si>
  <si>
    <t>Lợn đực giống</t>
  </si>
  <si>
    <t>Cừu</t>
  </si>
  <si>
    <t>Số con xuất chuồng</t>
  </si>
  <si>
    <t>Sản lượng thịt hơi xuất chuồng</t>
  </si>
  <si>
    <t>A</t>
  </si>
  <si>
    <t>Ngan</t>
  </si>
  <si>
    <t>( Con)</t>
  </si>
  <si>
    <t>Lợn</t>
  </si>
  <si>
    <t>Tổng số</t>
  </si>
  <si>
    <t>Trong đó</t>
  </si>
  <si>
    <t>Thịt</t>
  </si>
  <si>
    <t>(Tấn)</t>
  </si>
  <si>
    <t>Hà Nội</t>
  </si>
  <si>
    <t>Vĩnh Phúc</t>
  </si>
  <si>
    <t>Bắc Ninh</t>
  </si>
  <si>
    <t>Quảng Ninh</t>
  </si>
  <si>
    <t>Hải Dương</t>
  </si>
  <si>
    <t>Hải Phòng</t>
  </si>
  <si>
    <t>Hưng Yên</t>
  </si>
  <si>
    <t>Hà Nam</t>
  </si>
  <si>
    <t>Nam Định</t>
  </si>
  <si>
    <t>Thái Bình</t>
  </si>
  <si>
    <t>Ninh Bình</t>
  </si>
  <si>
    <t>Hà Giang</t>
  </si>
  <si>
    <t>Cao Bằng</t>
  </si>
  <si>
    <t>Bắc Cạn</t>
  </si>
  <si>
    <t>Tuyên Quang</t>
  </si>
  <si>
    <t>Lào Cai</t>
  </si>
  <si>
    <t>Yên Bái</t>
  </si>
  <si>
    <t>Thái Nguyên</t>
  </si>
  <si>
    <t>Lạng Sơn</t>
  </si>
  <si>
    <t>Bắc Giang</t>
  </si>
  <si>
    <t>Phú Thọ</t>
  </si>
  <si>
    <t>Điện Biên</t>
  </si>
  <si>
    <t>Lai Châu</t>
  </si>
  <si>
    <t>Sơn La</t>
  </si>
  <si>
    <t>Bắc Trung Bộ &amp; DHMT</t>
  </si>
  <si>
    <t>Nghệ An</t>
  </si>
  <si>
    <t>Hà Tĩnh</t>
  </si>
  <si>
    <t>Quảng Bình</t>
  </si>
  <si>
    <t>Quảng Trị</t>
  </si>
  <si>
    <t>Thừa Thiên - Huế</t>
  </si>
  <si>
    <t>T/P Đà Nẵng</t>
  </si>
  <si>
    <t>Quảng Nam</t>
  </si>
  <si>
    <t>Quảng Ngãi</t>
  </si>
  <si>
    <t>Bình Định</t>
  </si>
  <si>
    <t>Phú Yên</t>
  </si>
  <si>
    <t>Ninh Thuận</t>
  </si>
  <si>
    <t>Bình Thuận</t>
  </si>
  <si>
    <t>Tây Nguyên</t>
  </si>
  <si>
    <t>Đắk Lắk</t>
  </si>
  <si>
    <t>Đắc Nông</t>
  </si>
  <si>
    <t>Lâm Đồng</t>
  </si>
  <si>
    <t>Đông Nam Bộ</t>
  </si>
  <si>
    <t>Bình Phước</t>
  </si>
  <si>
    <t>Tây Ninh</t>
  </si>
  <si>
    <t>Bình Dương</t>
  </si>
  <si>
    <t>Đồng Nai</t>
  </si>
  <si>
    <t>Bà Rịa - Vũng Tàu</t>
  </si>
  <si>
    <t>TP Hồ Chí Minh</t>
  </si>
  <si>
    <t>Tiền Giang</t>
  </si>
  <si>
    <t>Bến Tre</t>
  </si>
  <si>
    <t>Trà Vinh</t>
  </si>
  <si>
    <t>Vĩnh Long</t>
  </si>
  <si>
    <t>Đồng Tháp</t>
  </si>
  <si>
    <t>Kiên Giang</t>
  </si>
  <si>
    <t>Cần Thơ</t>
  </si>
  <si>
    <t>Sóc Trăng</t>
  </si>
  <si>
    <t>Bạc Liêu</t>
  </si>
  <si>
    <t>Cà Mau</t>
  </si>
  <si>
    <t>Gà</t>
  </si>
  <si>
    <t>Vịt</t>
  </si>
  <si>
    <t>(1000 quả)</t>
  </si>
  <si>
    <t>ĐB Sông Hồng</t>
  </si>
  <si>
    <t>Thanh Hóa</t>
  </si>
  <si>
    <t>Khánh Hòa</t>
  </si>
  <si>
    <t>Cả nước</t>
  </si>
  <si>
    <t>Trâu</t>
  </si>
  <si>
    <t>Bò</t>
  </si>
  <si>
    <t>Gia cầm khác</t>
  </si>
  <si>
    <t>Chăn nuôi khác</t>
  </si>
  <si>
    <t>Sản lượng sữa</t>
  </si>
  <si>
    <t>Số con lợn thịt xuất chuồng</t>
  </si>
  <si>
    <t>Sản lượng thịt lợn hơi xuất chuồng</t>
  </si>
  <si>
    <t>Ngỗng</t>
  </si>
  <si>
    <t>Sản lượng trứng trong kỳ</t>
  </si>
  <si>
    <t>Chim Cút</t>
  </si>
  <si>
    <t>Chim bồ câu</t>
  </si>
  <si>
    <t>Đà Điểu</t>
  </si>
  <si>
    <t>Sản lượng mật ong</t>
  </si>
  <si>
    <t>Sản lượng kén tằm</t>
  </si>
  <si>
    <t>Bò sữa</t>
  </si>
  <si>
    <t>Bò cái sữa</t>
  </si>
  <si>
    <t xml:space="preserve">Nái </t>
  </si>
  <si>
    <t>Số con hiện có</t>
  </si>
  <si>
    <t>Ngựa</t>
  </si>
  <si>
    <t>Dê</t>
  </si>
  <si>
    <t>Hươu, nai</t>
  </si>
  <si>
    <t>Chó</t>
  </si>
  <si>
    <t>Trăn</t>
  </si>
  <si>
    <t>Rắn</t>
  </si>
  <si>
    <t>Gà thịt</t>
  </si>
  <si>
    <t>Tr đó: Gà công nghiệp</t>
  </si>
  <si>
    <t>Gà đẻ trứng</t>
  </si>
  <si>
    <t>Tr đó: Vịt đẻ trứng</t>
  </si>
  <si>
    <t>Tr đó: Ngan đẻ trứng</t>
  </si>
  <si>
    <t>Tr đó: Ngỗng đẻ trứng</t>
  </si>
  <si>
    <t>(Tổ)</t>
  </si>
  <si>
    <t>Hòa Bình</t>
  </si>
  <si>
    <t>Số con lợn sữa bán giết thịt</t>
  </si>
  <si>
    <t>Sản lượng lợn sữa bán giết thịt</t>
  </si>
  <si>
    <t>Miền núi và Trung du</t>
  </si>
  <si>
    <t>ĐB sông Cửu Long</t>
  </si>
  <si>
    <t>Hậu Giang</t>
  </si>
  <si>
    <t>(Kg)</t>
  </si>
  <si>
    <t>Bò khác</t>
  </si>
  <si>
    <t>Dịch vụ khai thác yến sào</t>
  </si>
  <si>
    <t>Tổ yến được khai thác trong đất liền</t>
  </si>
  <si>
    <t>Tổ yến được khai thác ngoài biển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</si>
</sst>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);[Red]\-0.0_)"/>
    <numFmt numFmtId="191" formatCode="#,##0.0"/>
    <numFmt numFmtId="192" formatCode="_(* #\ ##0.0_);[Red]_(* \-#\ ##0.0_);_(* &quot;-&quot;_);[Blue]_(@_)"/>
    <numFmt numFmtId="193" formatCode="dddd\,\ mmmm\ dd\,\ yyyy"/>
    <numFmt numFmtId="194" formatCode="0_);[Red]\-0_)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_(* #,##0.0_);_(* \(#,##0.0\);_(* &quot;-&quot;?_);_(@_)"/>
    <numFmt numFmtId="198" formatCode="0.0000000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\ #\ ##0.0_);_(#\ ##0.0\);_(&quot; &quot;_);_(@_)"/>
    <numFmt numFmtId="205" formatCode="[$-3009]dddd\,\ mmmm\ dd\,\ yyyy"/>
    <numFmt numFmtId="206" formatCode="_-* #,##0.0_-;\-* #,##0.0_-;_-* &quot;-&quot;?_-;_-@_-"/>
    <numFmt numFmtId="207" formatCode="_(* #,##0.0_);_(* \(#,##0.0\);_(* &quot;-&quot;??_);_(@_)"/>
    <numFmt numFmtId="208" formatCode="_(* #,##0_);_(* \(#,##0\);_(* &quot;-&quot;??_);_(@_)"/>
    <numFmt numFmtId="209" formatCode="#,##0;[Red]#,##0"/>
    <numFmt numFmtId="210" formatCode="_(* #,##0.0_);_(* \(#,##0.0\);_(* &quot;-&quot;_);_(@_)"/>
    <numFmt numFmtId="211" formatCode="_(* #,##0.000_);_(* \(#,##0.000\);_(* &quot;-&quot;??_);_(@_)"/>
    <numFmt numFmtId="212" formatCode="[$-409]dddd\,\ mmmm\ dd\,\ yyyy"/>
    <numFmt numFmtId="213" formatCode="[$-409]h:mm:ss\ AM/PM"/>
    <numFmt numFmtId="214" formatCode="#,##0.0;[Red]#,##0.0"/>
    <numFmt numFmtId="215" formatCode="#,##0.000"/>
    <numFmt numFmtId="216" formatCode="0.000000000"/>
    <numFmt numFmtId="217" formatCode="0.0000000000"/>
    <numFmt numFmtId="218" formatCode="0.00000000000"/>
    <numFmt numFmtId="219" formatCode="0.000000000000"/>
    <numFmt numFmtId="220" formatCode="0.0000000000000"/>
  </numFmts>
  <fonts count="49">
    <font>
      <sz val="14"/>
      <name val=".VnTime"/>
      <family val="0"/>
    </font>
    <font>
      <u val="single"/>
      <sz val="9.75"/>
      <color indexed="36"/>
      <name val=".VnArial"/>
      <family val="2"/>
    </font>
    <font>
      <b/>
      <sz val="12"/>
      <name val="Arial"/>
      <family val="2"/>
    </font>
    <font>
      <u val="single"/>
      <sz val="9.75"/>
      <color indexed="12"/>
      <name val=".VnArial"/>
      <family val="2"/>
    </font>
    <font>
      <sz val="13"/>
      <name val=".VnArial"/>
      <family val="2"/>
    </font>
    <font>
      <b/>
      <sz val="16"/>
      <name val=".VnTimeH"/>
      <family val="2"/>
    </font>
    <font>
      <b/>
      <sz val="13"/>
      <name val=".VnArial"/>
      <family val="2"/>
    </font>
    <font>
      <sz val="12"/>
      <name val=".Vn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8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9" applyNumberFormat="0" applyFont="0" applyAlignment="0" applyProtection="0"/>
    <xf numFmtId="0" fontId="45" fillId="27" borderId="10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62" applyFont="1" applyFill="1">
      <alignment/>
      <protection/>
    </xf>
    <xf numFmtId="0" fontId="4" fillId="0" borderId="0" xfId="62" applyFont="1" applyFill="1">
      <alignment/>
      <protection/>
    </xf>
    <xf numFmtId="190" fontId="13" fillId="0" borderId="12" xfId="0" applyNumberFormat="1" applyFont="1" applyFill="1" applyBorder="1" applyAlignment="1" applyProtection="1">
      <alignment horizontal="center"/>
      <protection/>
    </xf>
    <xf numFmtId="190" fontId="13" fillId="0" borderId="13" xfId="0" applyNumberFormat="1" applyFont="1" applyFill="1" applyBorder="1" applyAlignment="1" applyProtection="1">
      <alignment horizontal="center"/>
      <protection/>
    </xf>
    <xf numFmtId="190" fontId="9" fillId="0" borderId="13" xfId="0" applyNumberFormat="1" applyFont="1" applyFill="1" applyBorder="1" applyAlignment="1" applyProtection="1">
      <alignment/>
      <protection/>
    </xf>
    <xf numFmtId="190" fontId="9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/>
      <protection/>
    </xf>
    <xf numFmtId="190" fontId="9" fillId="0" borderId="14" xfId="0" applyNumberFormat="1" applyFont="1" applyFill="1" applyBorder="1" applyAlignment="1" applyProtection="1">
      <alignment/>
      <protection/>
    </xf>
    <xf numFmtId="190" fontId="13" fillId="0" borderId="13" xfId="0" applyNumberFormat="1" applyFont="1" applyFill="1" applyBorder="1" applyAlignment="1" applyProtection="1">
      <alignment horizontal="centerContinuous"/>
      <protection/>
    </xf>
    <xf numFmtId="190" fontId="9" fillId="0" borderId="15" xfId="0" applyNumberFormat="1" applyFont="1" applyFill="1" applyBorder="1" applyAlignment="1" applyProtection="1">
      <alignment/>
      <protection/>
    </xf>
    <xf numFmtId="0" fontId="5" fillId="0" borderId="0" xfId="62" applyFont="1" applyFill="1">
      <alignment/>
      <protection/>
    </xf>
    <xf numFmtId="0" fontId="7" fillId="0" borderId="15" xfId="62" applyFont="1" applyFill="1" applyBorder="1" applyAlignment="1">
      <alignment horizontal="center"/>
      <protection/>
    </xf>
    <xf numFmtId="0" fontId="14" fillId="0" borderId="16" xfId="62" applyFont="1" applyFill="1" applyBorder="1" applyAlignment="1">
      <alignment horizontal="center"/>
      <protection/>
    </xf>
    <xf numFmtId="0" fontId="14" fillId="0" borderId="17" xfId="62" applyFont="1" applyFill="1" applyBorder="1" applyAlignment="1">
      <alignment horizontal="center"/>
      <protection/>
    </xf>
    <xf numFmtId="0" fontId="14" fillId="0" borderId="18" xfId="62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4" fillId="0" borderId="19" xfId="62" applyFont="1" applyFill="1" applyBorder="1">
      <alignment/>
      <protection/>
    </xf>
    <xf numFmtId="1" fontId="4" fillId="0" borderId="0" xfId="62" applyNumberFormat="1" applyFont="1" applyFill="1">
      <alignment/>
      <protection/>
    </xf>
    <xf numFmtId="189" fontId="11" fillId="0" borderId="13" xfId="62" applyNumberFormat="1" applyFont="1" applyFill="1" applyBorder="1">
      <alignment/>
      <protection/>
    </xf>
    <xf numFmtId="189" fontId="11" fillId="0" borderId="12" xfId="62" applyNumberFormat="1" applyFont="1" applyFill="1" applyBorder="1">
      <alignment/>
      <protection/>
    </xf>
    <xf numFmtId="1" fontId="11" fillId="0" borderId="12" xfId="62" applyNumberFormat="1" applyFont="1" applyFill="1" applyBorder="1">
      <alignment/>
      <protection/>
    </xf>
    <xf numFmtId="1" fontId="11" fillId="0" borderId="13" xfId="62" applyNumberFormat="1" applyFont="1" applyFill="1" applyBorder="1">
      <alignment/>
      <protection/>
    </xf>
    <xf numFmtId="189" fontId="4" fillId="0" borderId="0" xfId="62" applyNumberFormat="1" applyFont="1" applyFill="1">
      <alignment/>
      <protection/>
    </xf>
    <xf numFmtId="189" fontId="10" fillId="0" borderId="13" xfId="62" applyNumberFormat="1" applyFont="1" applyFill="1" applyBorder="1">
      <alignment/>
      <protection/>
    </xf>
    <xf numFmtId="0" fontId="10" fillId="0" borderId="0" xfId="62" applyFont="1" applyFill="1">
      <alignment/>
      <protection/>
    </xf>
    <xf numFmtId="1" fontId="10" fillId="0" borderId="13" xfId="62" applyNumberFormat="1" applyFont="1" applyFill="1" applyBorder="1">
      <alignment/>
      <protection/>
    </xf>
    <xf numFmtId="1" fontId="10" fillId="0" borderId="13" xfId="0" applyNumberFormat="1" applyFont="1" applyFill="1" applyBorder="1" applyAlignment="1">
      <alignment horizontal="right" vertical="top" wrapText="1"/>
    </xf>
    <xf numFmtId="189" fontId="10" fillId="0" borderId="15" xfId="62" applyNumberFormat="1" applyFont="1" applyFill="1" applyBorder="1">
      <alignment/>
      <protection/>
    </xf>
    <xf numFmtId="1" fontId="10" fillId="0" borderId="13" xfId="62" applyNumberFormat="1" applyFont="1" applyFill="1" applyBorder="1" applyAlignment="1">
      <alignment horizontal="right"/>
      <protection/>
    </xf>
    <xf numFmtId="1" fontId="10" fillId="0" borderId="13" xfId="62" applyNumberFormat="1" applyFont="1" applyFill="1" applyBorder="1" applyAlignment="1">
      <alignment horizontal="right" vertical="center" wrapText="1"/>
      <protection/>
    </xf>
    <xf numFmtId="1" fontId="10" fillId="0" borderId="0" xfId="62" applyNumberFormat="1" applyFont="1" applyFill="1">
      <alignment/>
      <protection/>
    </xf>
    <xf numFmtId="1" fontId="10" fillId="0" borderId="15" xfId="62" applyNumberFormat="1" applyFont="1" applyFill="1" applyBorder="1">
      <alignment/>
      <protection/>
    </xf>
    <xf numFmtId="1" fontId="11" fillId="0" borderId="15" xfId="62" applyNumberFormat="1" applyFont="1" applyFill="1" applyBorder="1">
      <alignment/>
      <protection/>
    </xf>
    <xf numFmtId="189" fontId="11" fillId="0" borderId="15" xfId="62" applyNumberFormat="1" applyFont="1" applyFill="1" applyBorder="1">
      <alignment/>
      <protection/>
    </xf>
    <xf numFmtId="0" fontId="10" fillId="0" borderId="12" xfId="62" applyFont="1" applyFill="1" applyBorder="1" applyAlignment="1">
      <alignment horizontal="center" vertical="center" wrapText="1" shrinkToFit="1"/>
      <protection/>
    </xf>
    <xf numFmtId="0" fontId="10" fillId="0" borderId="13" xfId="62" applyFont="1" applyFill="1" applyBorder="1" applyAlignment="1">
      <alignment horizontal="center" vertical="center" wrapText="1" shrinkToFit="1"/>
      <protection/>
    </xf>
    <xf numFmtId="0" fontId="10" fillId="0" borderId="15" xfId="62" applyFont="1" applyFill="1" applyBorder="1" applyAlignment="1">
      <alignment horizontal="center" vertical="center" wrapText="1" shrinkToFit="1"/>
      <protection/>
    </xf>
    <xf numFmtId="0" fontId="10" fillId="0" borderId="12" xfId="62" applyFont="1" applyFill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4" xfId="62" applyFont="1" applyFill="1" applyBorder="1" applyAlignment="1">
      <alignment horizontal="center" vertical="center" wrapText="1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10" fillId="0" borderId="16" xfId="62" applyFont="1" applyFill="1" applyBorder="1" applyAlignment="1">
      <alignment horizontal="center" wrapText="1"/>
      <protection/>
    </xf>
    <xf numFmtId="0" fontId="10" fillId="0" borderId="4" xfId="62" applyFont="1" applyFill="1" applyBorder="1" applyAlignment="1">
      <alignment horizontal="center" wrapText="1"/>
      <protection/>
    </xf>
    <xf numFmtId="0" fontId="10" fillId="0" borderId="18" xfId="62" applyFont="1" applyFill="1" applyBorder="1" applyAlignment="1">
      <alignment horizontal="center" wrapText="1"/>
      <protection/>
    </xf>
    <xf numFmtId="0" fontId="10" fillId="0" borderId="16" xfId="62" applyFont="1" applyFill="1" applyBorder="1" applyAlignment="1">
      <alignment horizontal="center" vertical="center" wrapText="1"/>
      <protection/>
    </xf>
    <xf numFmtId="0" fontId="10" fillId="0" borderId="4" xfId="62" applyFont="1" applyFill="1" applyBorder="1" applyAlignment="1">
      <alignment horizontal="center" vertical="center" wrapText="1"/>
      <protection/>
    </xf>
    <xf numFmtId="0" fontId="10" fillId="0" borderId="18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 wrapText="1"/>
      <protection/>
    </xf>
    <xf numFmtId="0" fontId="11" fillId="0" borderId="4" xfId="62" applyFont="1" applyFill="1" applyBorder="1" applyAlignment="1">
      <alignment horizontal="center" vertical="center" wrapText="1"/>
      <protection/>
    </xf>
    <xf numFmtId="0" fontId="11" fillId="0" borderId="18" xfId="62" applyFont="1" applyFill="1" applyBorder="1" applyAlignment="1">
      <alignment horizontal="center" vertical="center" wrapText="1"/>
      <protection/>
    </xf>
    <xf numFmtId="0" fontId="11" fillId="0" borderId="12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15" xfId="62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2" fillId="0" borderId="4" xfId="62" applyFont="1" applyFill="1" applyBorder="1" applyAlignment="1">
      <alignment horizontal="center" vertical="center" wrapText="1"/>
      <protection/>
    </xf>
    <xf numFmtId="0" fontId="12" fillId="0" borderId="18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wrapText="1"/>
      <protection/>
    </xf>
    <xf numFmtId="0" fontId="5" fillId="0" borderId="13" xfId="62" applyFont="1" applyFill="1" applyBorder="1" applyAlignment="1">
      <alignment horizontal="center" wrapText="1"/>
      <protection/>
    </xf>
    <xf numFmtId="0" fontId="5" fillId="0" borderId="15" xfId="62" applyFont="1" applyFill="1" applyBorder="1" applyAlignment="1">
      <alignment horizont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/>
      <protection/>
    </xf>
    <xf numFmtId="0" fontId="8" fillId="0" borderId="18" xfId="62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Chinh thuc CN 1.10.2002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wnloads\Gia%20c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0.483</v>
          </cell>
          <cell r="BD7">
            <v>1.2</v>
          </cell>
          <cell r="BE7">
            <v>0.057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0.057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</v>
          </cell>
          <cell r="BD9">
            <v>1.2</v>
          </cell>
          <cell r="BE9">
            <v>0.057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0.483</v>
          </cell>
          <cell r="BD10">
            <v>1.2</v>
          </cell>
          <cell r="BE10">
            <v>0.057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0.057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</v>
          </cell>
          <cell r="BD12">
            <v>1.2</v>
          </cell>
          <cell r="BE12">
            <v>0.057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0.483</v>
          </cell>
          <cell r="K13">
            <v>1.62</v>
          </cell>
          <cell r="L13">
            <v>0.01</v>
          </cell>
          <cell r="BD13">
            <v>1.2</v>
          </cell>
          <cell r="BE13">
            <v>0.057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0.057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</v>
          </cell>
          <cell r="K15">
            <v>1.62</v>
          </cell>
          <cell r="L15">
            <v>0.01</v>
          </cell>
          <cell r="BD15">
            <v>1.2</v>
          </cell>
          <cell r="BE15">
            <v>0.057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0.483</v>
          </cell>
          <cell r="BD16">
            <v>1.2</v>
          </cell>
          <cell r="BE16">
            <v>0.057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0.057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</v>
          </cell>
          <cell r="BD18">
            <v>1.2</v>
          </cell>
          <cell r="BE18">
            <v>0.057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0.483</v>
          </cell>
          <cell r="K19">
            <v>1.16</v>
          </cell>
          <cell r="L19">
            <v>0.008</v>
          </cell>
          <cell r="BD19">
            <v>1.2</v>
          </cell>
          <cell r="BE19">
            <v>0.057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1.16</v>
          </cell>
          <cell r="L20">
            <v>0.008</v>
          </cell>
          <cell r="BD20">
            <v>1.2</v>
          </cell>
          <cell r="BE20">
            <v>0.057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</v>
          </cell>
          <cell r="K21">
            <v>1.16</v>
          </cell>
          <cell r="L21">
            <v>0.008</v>
          </cell>
          <cell r="BD21">
            <v>1.2</v>
          </cell>
          <cell r="BE21">
            <v>0.057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0.483</v>
          </cell>
          <cell r="BD22">
            <v>1.2</v>
          </cell>
          <cell r="BE22">
            <v>0.057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0.057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</v>
          </cell>
          <cell r="BD24">
            <v>1.2</v>
          </cell>
          <cell r="BE24">
            <v>0.057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0.483</v>
          </cell>
          <cell r="K25">
            <v>1.62</v>
          </cell>
          <cell r="L25">
            <v>0.01</v>
          </cell>
          <cell r="BD25">
            <v>1.2</v>
          </cell>
          <cell r="BE25">
            <v>0.057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0.057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</v>
          </cell>
          <cell r="K27">
            <v>1.62</v>
          </cell>
          <cell r="L27">
            <v>0.01</v>
          </cell>
          <cell r="BD27">
            <v>1.2</v>
          </cell>
          <cell r="BE27">
            <v>0.057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0.483</v>
          </cell>
          <cell r="K28">
            <v>1.16</v>
          </cell>
          <cell r="L28">
            <v>0.008</v>
          </cell>
          <cell r="BD28">
            <v>1.2</v>
          </cell>
          <cell r="BE28">
            <v>0.057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1.16</v>
          </cell>
          <cell r="L29">
            <v>0.008</v>
          </cell>
          <cell r="BD29">
            <v>1.2</v>
          </cell>
          <cell r="BE29">
            <v>0.057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</v>
          </cell>
          <cell r="K30">
            <v>1.16</v>
          </cell>
          <cell r="L30">
            <v>0.008</v>
          </cell>
          <cell r="BD30">
            <v>1.2</v>
          </cell>
          <cell r="BE30">
            <v>0.057</v>
          </cell>
          <cell r="BO30">
            <v>0.35</v>
          </cell>
        </row>
        <row r="31">
          <cell r="A31">
            <v>26</v>
          </cell>
          <cell r="B31" t="str">
            <v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0.483</v>
          </cell>
          <cell r="K31">
            <v>1.62</v>
          </cell>
          <cell r="L31">
            <v>0.01</v>
          </cell>
          <cell r="BD31">
            <v>1.2</v>
          </cell>
          <cell r="BE31">
            <v>0.057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0.057</v>
          </cell>
        </row>
        <row r="33">
          <cell r="A33">
            <v>28</v>
          </cell>
          <cell r="B33" t="str">
            <v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</v>
          </cell>
          <cell r="K33">
            <v>1.62</v>
          </cell>
          <cell r="L33">
            <v>0.01</v>
          </cell>
          <cell r="BD33">
            <v>1.2</v>
          </cell>
          <cell r="BE33">
            <v>0.057</v>
          </cell>
        </row>
        <row r="34">
          <cell r="A34">
            <v>29</v>
          </cell>
          <cell r="B34" t="str">
            <v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0.483</v>
          </cell>
          <cell r="K34">
            <v>1.62</v>
          </cell>
          <cell r="L34">
            <v>0.01</v>
          </cell>
          <cell r="BD34">
            <v>1.2</v>
          </cell>
          <cell r="BE34">
            <v>0.057</v>
          </cell>
          <cell r="BO34">
            <v>0.46</v>
          </cell>
        </row>
        <row r="35">
          <cell r="A35">
            <v>30</v>
          </cell>
          <cell r="B35" t="str">
            <v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0.057</v>
          </cell>
          <cell r="BO35">
            <v>0.46</v>
          </cell>
        </row>
        <row r="36">
          <cell r="A36">
            <v>31</v>
          </cell>
          <cell r="B36" t="str">
            <v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</v>
          </cell>
          <cell r="K36">
            <v>1.62</v>
          </cell>
          <cell r="L36">
            <v>0.01</v>
          </cell>
          <cell r="BD36">
            <v>1.2</v>
          </cell>
          <cell r="BE36">
            <v>0.057</v>
          </cell>
          <cell r="BO36">
            <v>0.46</v>
          </cell>
        </row>
        <row r="37">
          <cell r="A37">
            <v>32</v>
          </cell>
          <cell r="B37" t="str">
            <v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0.483</v>
          </cell>
          <cell r="K37">
            <v>0.5</v>
          </cell>
          <cell r="L37">
            <v>0.003</v>
          </cell>
          <cell r="BD37">
            <v>1.2</v>
          </cell>
          <cell r="BE37">
            <v>0.057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0.003</v>
          </cell>
          <cell r="BD38">
            <v>1.2</v>
          </cell>
          <cell r="BE38">
            <v>0.057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</v>
          </cell>
          <cell r="K39">
            <v>0.5</v>
          </cell>
          <cell r="L39">
            <v>0.003</v>
          </cell>
          <cell r="BD39">
            <v>1.2</v>
          </cell>
          <cell r="BE39">
            <v>0.057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0.483</v>
          </cell>
          <cell r="K40">
            <v>1.62</v>
          </cell>
          <cell r="L40">
            <v>0.01</v>
          </cell>
          <cell r="BD40">
            <v>1.2</v>
          </cell>
          <cell r="BE40">
            <v>0.057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0.057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</v>
          </cell>
          <cell r="K42">
            <v>1.62</v>
          </cell>
          <cell r="L42">
            <v>0.01</v>
          </cell>
          <cell r="BD42">
            <v>1.2</v>
          </cell>
          <cell r="BE42">
            <v>0.057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0.483</v>
          </cell>
          <cell r="K43">
            <v>0.5</v>
          </cell>
          <cell r="L43">
            <v>0.003</v>
          </cell>
          <cell r="BD43">
            <v>1.2</v>
          </cell>
          <cell r="BE43">
            <v>0.057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0.003</v>
          </cell>
          <cell r="BD44">
            <v>1.2</v>
          </cell>
          <cell r="BE44">
            <v>0.057</v>
          </cell>
          <cell r="BO44">
            <v>0.23</v>
          </cell>
        </row>
        <row r="45">
          <cell r="A45">
            <v>40</v>
          </cell>
          <cell r="B45" t="str">
            <v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</v>
          </cell>
          <cell r="K45">
            <v>0.5</v>
          </cell>
          <cell r="L45">
            <v>0.003</v>
          </cell>
          <cell r="BD45">
            <v>1.2</v>
          </cell>
          <cell r="BE45">
            <v>0.057</v>
          </cell>
          <cell r="BO45">
            <v>0.23</v>
          </cell>
        </row>
        <row r="46">
          <cell r="A46">
            <v>41</v>
          </cell>
          <cell r="B46" t="str">
            <v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0.483</v>
          </cell>
          <cell r="K46">
            <v>1.62</v>
          </cell>
          <cell r="L46">
            <v>0.01</v>
          </cell>
          <cell r="BD46">
            <v>1.2</v>
          </cell>
          <cell r="BE46">
            <v>0.057</v>
          </cell>
          <cell r="BO46">
            <v>0.46</v>
          </cell>
        </row>
        <row r="47">
          <cell r="A47">
            <v>42</v>
          </cell>
          <cell r="B47" t="str">
            <v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0.057</v>
          </cell>
          <cell r="BO47">
            <v>0.46</v>
          </cell>
        </row>
        <row r="48">
          <cell r="A48">
            <v>43</v>
          </cell>
          <cell r="B48" t="str">
            <v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</v>
          </cell>
          <cell r="K48">
            <v>1.62</v>
          </cell>
          <cell r="L48">
            <v>0.01</v>
          </cell>
          <cell r="BD48">
            <v>1.2</v>
          </cell>
          <cell r="BE48">
            <v>0.057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0.483</v>
          </cell>
          <cell r="BD49">
            <v>1.2</v>
          </cell>
          <cell r="BE49">
            <v>0.057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0.057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</v>
          </cell>
          <cell r="BD51">
            <v>1.2</v>
          </cell>
          <cell r="BE51">
            <v>0.057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0.483</v>
          </cell>
          <cell r="BD52">
            <v>1.2</v>
          </cell>
          <cell r="BE52">
            <v>0.057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0.057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</v>
          </cell>
          <cell r="BD54">
            <v>1.2</v>
          </cell>
          <cell r="BE54">
            <v>0.057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0.483</v>
          </cell>
          <cell r="V55">
            <v>0.51</v>
          </cell>
          <cell r="BD55">
            <v>1.2</v>
          </cell>
          <cell r="BE55">
            <v>0.057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0.057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</v>
          </cell>
          <cell r="V57">
            <v>0.51</v>
          </cell>
          <cell r="BD57">
            <v>1.2</v>
          </cell>
          <cell r="BE57">
            <v>0.057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66.71</v>
          </cell>
          <cell r="F58">
            <v>0.325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0.305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</v>
          </cell>
          <cell r="F61">
            <v>0.336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0.003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0.003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0.003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</v>
          </cell>
          <cell r="I67">
            <v>643</v>
          </cell>
          <cell r="K67">
            <v>0.5</v>
          </cell>
          <cell r="L67">
            <v>0.003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0.003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0.242</v>
          </cell>
          <cell r="I69">
            <v>643</v>
          </cell>
          <cell r="K69">
            <v>0.5</v>
          </cell>
          <cell r="L69">
            <v>0.003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0.242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</v>
          </cell>
          <cell r="G76">
            <v>0.328</v>
          </cell>
          <cell r="I76">
            <v>550</v>
          </cell>
          <cell r="J76">
            <v>26.92</v>
          </cell>
          <cell r="K76">
            <v>0.5</v>
          </cell>
          <cell r="L76">
            <v>0.003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</v>
          </cell>
          <cell r="G77">
            <v>0.319</v>
          </cell>
          <cell r="I77">
            <v>550</v>
          </cell>
          <cell r="J77">
            <v>19.52</v>
          </cell>
          <cell r="K77">
            <v>0.5</v>
          </cell>
          <cell r="L77">
            <v>0.003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0.003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66.71</v>
          </cell>
          <cell r="F79">
            <v>0.325</v>
          </cell>
          <cell r="I79">
            <v>550</v>
          </cell>
          <cell r="K79">
            <v>0.5</v>
          </cell>
          <cell r="L79">
            <v>0.003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0.003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0.305</v>
          </cell>
          <cell r="I81">
            <v>550</v>
          </cell>
          <cell r="K81">
            <v>0.5</v>
          </cell>
          <cell r="L81">
            <v>0.003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</v>
          </cell>
          <cell r="G82">
            <v>0.328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</v>
          </cell>
          <cell r="G83">
            <v>0.319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66.71</v>
          </cell>
          <cell r="F85">
            <v>0.325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0.305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36.3</v>
          </cell>
          <cell r="G88">
            <v>0.339</v>
          </cell>
          <cell r="I88">
            <v>539</v>
          </cell>
          <cell r="J88">
            <v>27.85</v>
          </cell>
          <cell r="K88">
            <v>0.4</v>
          </cell>
          <cell r="L88">
            <v>0.0024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0.0024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</v>
          </cell>
          <cell r="I90">
            <v>539</v>
          </cell>
          <cell r="J90">
            <v>13.46</v>
          </cell>
          <cell r="K90">
            <v>0.4</v>
          </cell>
          <cell r="L90">
            <v>0.0024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</v>
          </cell>
          <cell r="F91">
            <v>0.336</v>
          </cell>
          <cell r="I91">
            <v>539</v>
          </cell>
          <cell r="K91">
            <v>0.4</v>
          </cell>
          <cell r="L91">
            <v>0.0024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0.0024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0.0024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36.3</v>
          </cell>
          <cell r="G94">
            <v>0.339</v>
          </cell>
          <cell r="I94">
            <v>539</v>
          </cell>
          <cell r="J94">
            <v>27.85</v>
          </cell>
          <cell r="K94">
            <v>1.16</v>
          </cell>
          <cell r="L94">
            <v>0.008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</v>
          </cell>
          <cell r="G95">
            <v>0.33</v>
          </cell>
          <cell r="I95">
            <v>539</v>
          </cell>
          <cell r="J95">
            <v>20.2</v>
          </cell>
          <cell r="K95">
            <v>1.16</v>
          </cell>
          <cell r="L95">
            <v>0.008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</v>
          </cell>
          <cell r="I96">
            <v>539</v>
          </cell>
          <cell r="J96">
            <v>13.46</v>
          </cell>
          <cell r="K96">
            <v>1.16</v>
          </cell>
          <cell r="L96">
            <v>0.008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</v>
          </cell>
          <cell r="F97">
            <v>0.336</v>
          </cell>
          <cell r="I97">
            <v>539</v>
          </cell>
          <cell r="K97">
            <v>1.16</v>
          </cell>
          <cell r="L97">
            <v>0.008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1.16</v>
          </cell>
          <cell r="L98">
            <v>0.008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1.16</v>
          </cell>
          <cell r="L99">
            <v>0.008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36.3</v>
          </cell>
          <cell r="G100">
            <v>0.339</v>
          </cell>
          <cell r="I100">
            <v>539</v>
          </cell>
          <cell r="J100">
            <v>27.85</v>
          </cell>
          <cell r="K100">
            <v>0.5</v>
          </cell>
          <cell r="L100">
            <v>0.003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0.003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</v>
          </cell>
          <cell r="I102">
            <v>539</v>
          </cell>
          <cell r="J102">
            <v>13.46</v>
          </cell>
          <cell r="K102">
            <v>0.5</v>
          </cell>
          <cell r="L102">
            <v>0.003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</v>
          </cell>
          <cell r="F103">
            <v>0.336</v>
          </cell>
          <cell r="I103">
            <v>539</v>
          </cell>
          <cell r="K103">
            <v>0.5</v>
          </cell>
          <cell r="L103">
            <v>0.003</v>
          </cell>
          <cell r="BO103">
            <v>0.003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0.003</v>
          </cell>
          <cell r="BO104">
            <v>0.003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0.003</v>
          </cell>
          <cell r="BO105">
            <v>0.003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36.3</v>
          </cell>
          <cell r="G106">
            <v>0.339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</v>
          </cell>
          <cell r="F109">
            <v>0.336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</v>
          </cell>
          <cell r="G112">
            <v>0.328</v>
          </cell>
          <cell r="I112">
            <v>550</v>
          </cell>
          <cell r="J112">
            <v>26.92</v>
          </cell>
          <cell r="K112">
            <v>0.5</v>
          </cell>
          <cell r="L112">
            <v>0.003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</v>
          </cell>
          <cell r="G113">
            <v>0.319</v>
          </cell>
          <cell r="I113">
            <v>550</v>
          </cell>
          <cell r="J113">
            <v>19.52</v>
          </cell>
          <cell r="K113">
            <v>0.5</v>
          </cell>
          <cell r="L113">
            <v>0.003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0.003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66.71</v>
          </cell>
          <cell r="F115">
            <v>0.325</v>
          </cell>
          <cell r="I115">
            <v>550</v>
          </cell>
          <cell r="K115">
            <v>0.5</v>
          </cell>
          <cell r="L115">
            <v>0.003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0.003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0.305</v>
          </cell>
          <cell r="I117">
            <v>550</v>
          </cell>
          <cell r="K117">
            <v>0.5</v>
          </cell>
          <cell r="L117">
            <v>0.003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</v>
          </cell>
          <cell r="G118">
            <v>0.328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</v>
          </cell>
          <cell r="G119">
            <v>0.319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66.71</v>
          </cell>
          <cell r="F121">
            <v>0.325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0.305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36.3</v>
          </cell>
          <cell r="G124">
            <v>0.339</v>
          </cell>
          <cell r="I124">
            <v>539</v>
          </cell>
          <cell r="K124">
            <v>0.4</v>
          </cell>
          <cell r="L124">
            <v>0.0024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</v>
          </cell>
          <cell r="G125">
            <v>0.33</v>
          </cell>
          <cell r="I125">
            <v>539</v>
          </cell>
          <cell r="K125">
            <v>0.4</v>
          </cell>
          <cell r="L125">
            <v>0.0024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</v>
          </cell>
          <cell r="I126">
            <v>539</v>
          </cell>
          <cell r="K126">
            <v>0.4</v>
          </cell>
          <cell r="L126">
            <v>0.0024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</v>
          </cell>
          <cell r="I127">
            <v>539</v>
          </cell>
          <cell r="K127">
            <v>0.4</v>
          </cell>
          <cell r="L127">
            <v>0.0024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0.0024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0.0024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</v>
          </cell>
          <cell r="I130">
            <v>539</v>
          </cell>
          <cell r="K130">
            <v>1.16</v>
          </cell>
          <cell r="L130">
            <v>0.008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1.16</v>
          </cell>
          <cell r="L131">
            <v>0.008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</v>
          </cell>
          <cell r="I132">
            <v>539</v>
          </cell>
          <cell r="K132">
            <v>1.16</v>
          </cell>
          <cell r="L132">
            <v>0.008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</v>
          </cell>
          <cell r="I133">
            <v>539</v>
          </cell>
          <cell r="K133">
            <v>1.16</v>
          </cell>
          <cell r="L133">
            <v>0.008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1.16</v>
          </cell>
          <cell r="L134">
            <v>0.008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1.16</v>
          </cell>
          <cell r="L135">
            <v>0.008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>  </v>
          </cell>
          <cell r="I136">
            <v>550</v>
          </cell>
          <cell r="J136">
            <v>18.85</v>
          </cell>
          <cell r="L136">
            <v>0.06</v>
          </cell>
          <cell r="M136">
            <v>0.55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</v>
          </cell>
          <cell r="I138">
            <v>550</v>
          </cell>
          <cell r="L138">
            <v>0.06</v>
          </cell>
          <cell r="M138">
            <v>0.55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0.305</v>
          </cell>
          <cell r="I140">
            <v>550</v>
          </cell>
          <cell r="L140">
            <v>0.06</v>
          </cell>
          <cell r="M140">
            <v>0.55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</v>
          </cell>
          <cell r="G141">
            <v>65.26</v>
          </cell>
          <cell r="I141">
            <v>560</v>
          </cell>
          <cell r="J141">
            <v>19.52</v>
          </cell>
          <cell r="L141">
            <v>0.06</v>
          </cell>
          <cell r="M141">
            <v>0.55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</v>
          </cell>
          <cell r="I143">
            <v>560</v>
          </cell>
          <cell r="L143">
            <v>0.06</v>
          </cell>
          <cell r="M143">
            <v>0.55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0.305</v>
          </cell>
          <cell r="I145">
            <v>560</v>
          </cell>
          <cell r="L145">
            <v>0.06</v>
          </cell>
          <cell r="M145">
            <v>0.55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</v>
          </cell>
          <cell r="L146">
            <v>0.004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0.004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</v>
          </cell>
          <cell r="I148">
            <v>573</v>
          </cell>
          <cell r="L148">
            <v>0.004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0.004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0.305</v>
          </cell>
          <cell r="I150">
            <v>573</v>
          </cell>
          <cell r="L150">
            <v>0.004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</v>
          </cell>
          <cell r="L151">
            <v>0.015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0.015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</v>
          </cell>
          <cell r="I153">
            <v>573</v>
          </cell>
          <cell r="L153">
            <v>0.015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0.015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0.305</v>
          </cell>
          <cell r="I155">
            <v>573</v>
          </cell>
          <cell r="L155">
            <v>0.015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272.65</v>
          </cell>
          <cell r="F157">
            <v>0.494</v>
          </cell>
          <cell r="O157">
            <v>0.906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272.65</v>
          </cell>
          <cell r="F159">
            <v>0.494</v>
          </cell>
          <cell r="O159">
            <v>0.906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272.65</v>
          </cell>
          <cell r="F160">
            <v>0.494</v>
          </cell>
          <cell r="O160">
            <v>0.906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0.469</v>
          </cell>
          <cell r="O161">
            <v>0.896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288.03</v>
          </cell>
          <cell r="F163">
            <v>0.49</v>
          </cell>
          <cell r="P163">
            <v>0.904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</v>
          </cell>
          <cell r="P164">
            <v>0.889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272.65</v>
          </cell>
          <cell r="F166">
            <v>0.494</v>
          </cell>
          <cell r="L166">
            <v>0.015</v>
          </cell>
          <cell r="M166">
            <v>0.122</v>
          </cell>
          <cell r="O166">
            <v>0.906</v>
          </cell>
          <cell r="Q166">
            <v>0.603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0.469</v>
          </cell>
          <cell r="L167">
            <v>0.015</v>
          </cell>
          <cell r="M167">
            <v>0.122</v>
          </cell>
          <cell r="O167">
            <v>0.896</v>
          </cell>
          <cell r="Q167">
            <v>0.603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</v>
          </cell>
          <cell r="L168">
            <v>0.015</v>
          </cell>
          <cell r="M168">
            <v>0.122</v>
          </cell>
          <cell r="O168">
            <v>0.879</v>
          </cell>
          <cell r="Q168">
            <v>0.603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288.03</v>
          </cell>
          <cell r="F169">
            <v>0.49</v>
          </cell>
          <cell r="L169">
            <v>0.015</v>
          </cell>
          <cell r="M169">
            <v>0.122</v>
          </cell>
          <cell r="P169">
            <v>0.904</v>
          </cell>
          <cell r="Q169">
            <v>0.603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</v>
          </cell>
          <cell r="L170">
            <v>0.015</v>
          </cell>
          <cell r="M170">
            <v>0.122</v>
          </cell>
          <cell r="P170">
            <v>0.889</v>
          </cell>
          <cell r="Q170">
            <v>0.603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0.015</v>
          </cell>
          <cell r="M171">
            <v>0.122</v>
          </cell>
          <cell r="P171">
            <v>0.879</v>
          </cell>
          <cell r="Q171">
            <v>0.603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288.03</v>
          </cell>
          <cell r="F172">
            <v>0.49</v>
          </cell>
          <cell r="P172">
            <v>0.904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</v>
          </cell>
          <cell r="P173">
            <v>0.889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</v>
          </cell>
          <cell r="P175">
            <v>0.883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272.65</v>
          </cell>
          <cell r="F176">
            <v>0.494</v>
          </cell>
          <cell r="O176">
            <v>0.906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0.469</v>
          </cell>
          <cell r="O177">
            <v>0.896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0.411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288.03</v>
          </cell>
          <cell r="F180">
            <v>0.49</v>
          </cell>
          <cell r="P180">
            <v>0.904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</v>
          </cell>
          <cell r="P181">
            <v>0.889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</v>
          </cell>
          <cell r="P183">
            <v>0.883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272.65</v>
          </cell>
          <cell r="F184">
            <v>0.494</v>
          </cell>
          <cell r="O184">
            <v>0.906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0.469</v>
          </cell>
          <cell r="O185">
            <v>0.896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0.411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288.03</v>
          </cell>
          <cell r="F188">
            <v>0.49</v>
          </cell>
          <cell r="L188">
            <v>0.049</v>
          </cell>
          <cell r="M188">
            <v>0.199</v>
          </cell>
          <cell r="P188">
            <v>0.904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</v>
          </cell>
          <cell r="L189">
            <v>0.049</v>
          </cell>
          <cell r="M189">
            <v>0.199</v>
          </cell>
          <cell r="P189">
            <v>0.889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0.049</v>
          </cell>
          <cell r="M190">
            <v>0.199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</v>
          </cell>
          <cell r="L191">
            <v>0.049</v>
          </cell>
          <cell r="M191">
            <v>0.199</v>
          </cell>
          <cell r="P191">
            <v>0.883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272.65</v>
          </cell>
          <cell r="F192">
            <v>0.494</v>
          </cell>
          <cell r="L192">
            <v>0.049</v>
          </cell>
          <cell r="M192">
            <v>0.199</v>
          </cell>
          <cell r="O192">
            <v>0.906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0.469</v>
          </cell>
          <cell r="L193">
            <v>0.049</v>
          </cell>
          <cell r="M193">
            <v>0.199</v>
          </cell>
          <cell r="O193">
            <v>0.896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</v>
          </cell>
          <cell r="L194">
            <v>0.049</v>
          </cell>
          <cell r="M194">
            <v>0.199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0.411</v>
          </cell>
          <cell r="L195">
            <v>0.049</v>
          </cell>
          <cell r="M195">
            <v>0.199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288.03</v>
          </cell>
          <cell r="F196">
            <v>0.49</v>
          </cell>
          <cell r="L196">
            <v>0.02</v>
          </cell>
          <cell r="M196">
            <v>0.048</v>
          </cell>
          <cell r="P196">
            <v>0.904</v>
          </cell>
          <cell r="Q196">
            <v>0.352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</v>
          </cell>
          <cell r="L197">
            <v>0.02</v>
          </cell>
          <cell r="M197">
            <v>0.048</v>
          </cell>
          <cell r="P197">
            <v>0.889</v>
          </cell>
          <cell r="Q197">
            <v>0.352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0.048</v>
          </cell>
          <cell r="P198">
            <v>0.879</v>
          </cell>
          <cell r="Q198">
            <v>0.352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</v>
          </cell>
          <cell r="L199">
            <v>0.02</v>
          </cell>
          <cell r="M199">
            <v>0.048</v>
          </cell>
          <cell r="P199">
            <v>0.883</v>
          </cell>
          <cell r="Q199">
            <v>0.352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272.65</v>
          </cell>
          <cell r="F200">
            <v>0.494</v>
          </cell>
          <cell r="L200">
            <v>0.02</v>
          </cell>
          <cell r="M200">
            <v>0.048</v>
          </cell>
          <cell r="O200">
            <v>0.906</v>
          </cell>
          <cell r="Q200">
            <v>0.352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0.469</v>
          </cell>
          <cell r="L201">
            <v>0.02</v>
          </cell>
          <cell r="M201">
            <v>0.048</v>
          </cell>
          <cell r="O201">
            <v>0.896</v>
          </cell>
          <cell r="Q201">
            <v>0.352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</v>
          </cell>
          <cell r="L202">
            <v>0.02</v>
          </cell>
          <cell r="M202">
            <v>0.048</v>
          </cell>
          <cell r="O202">
            <v>0.879</v>
          </cell>
          <cell r="Q202">
            <v>0.352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0.411</v>
          </cell>
          <cell r="L203">
            <v>0.02</v>
          </cell>
          <cell r="M203">
            <v>0.048</v>
          </cell>
          <cell r="O203">
            <v>0.879</v>
          </cell>
          <cell r="Q203">
            <v>0.352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288.03</v>
          </cell>
          <cell r="F204">
            <v>0.49</v>
          </cell>
          <cell r="L204">
            <v>0.049</v>
          </cell>
          <cell r="M204">
            <v>0.199</v>
          </cell>
          <cell r="P204">
            <v>0.904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</v>
          </cell>
          <cell r="L205">
            <v>0.049</v>
          </cell>
          <cell r="M205">
            <v>0.199</v>
          </cell>
          <cell r="P205">
            <v>0.889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0.049</v>
          </cell>
          <cell r="M206">
            <v>0.199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</v>
          </cell>
          <cell r="L207">
            <v>0.049</v>
          </cell>
          <cell r="M207">
            <v>0.199</v>
          </cell>
          <cell r="P207">
            <v>0.883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272.65</v>
          </cell>
          <cell r="F208">
            <v>0.494</v>
          </cell>
          <cell r="L208">
            <v>0.049</v>
          </cell>
          <cell r="M208">
            <v>0.199</v>
          </cell>
          <cell r="O208">
            <v>0.906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0.469</v>
          </cell>
          <cell r="L209">
            <v>0.049</v>
          </cell>
          <cell r="M209">
            <v>0.199</v>
          </cell>
          <cell r="O209">
            <v>0.896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</v>
          </cell>
          <cell r="L210">
            <v>0.049</v>
          </cell>
          <cell r="M210">
            <v>0.199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0.411</v>
          </cell>
          <cell r="L211">
            <v>0.049</v>
          </cell>
          <cell r="M211">
            <v>0.199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288.03</v>
          </cell>
          <cell r="F212">
            <v>0.49</v>
          </cell>
          <cell r="L212">
            <v>0.049</v>
          </cell>
          <cell r="M212">
            <v>0.199</v>
          </cell>
          <cell r="P212">
            <v>0.904</v>
          </cell>
          <cell r="Q212">
            <v>0.352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</v>
          </cell>
          <cell r="L213">
            <v>0.049</v>
          </cell>
          <cell r="M213">
            <v>0.199</v>
          </cell>
          <cell r="P213">
            <v>0.889</v>
          </cell>
          <cell r="Q213">
            <v>0.352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0.049</v>
          </cell>
          <cell r="M214">
            <v>0.199</v>
          </cell>
          <cell r="P214">
            <v>0.879</v>
          </cell>
          <cell r="Q214">
            <v>0.352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</v>
          </cell>
          <cell r="L215">
            <v>0.049</v>
          </cell>
          <cell r="M215">
            <v>0.199</v>
          </cell>
          <cell r="P215">
            <v>0.883</v>
          </cell>
          <cell r="Q215">
            <v>0.352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272.65</v>
          </cell>
          <cell r="F216">
            <v>0.494</v>
          </cell>
          <cell r="L216">
            <v>0.049</v>
          </cell>
          <cell r="M216">
            <v>0.199</v>
          </cell>
          <cell r="O216">
            <v>0.906</v>
          </cell>
          <cell r="Q216">
            <v>0.352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0.469</v>
          </cell>
          <cell r="L217">
            <v>0.049</v>
          </cell>
          <cell r="M217">
            <v>0.199</v>
          </cell>
          <cell r="O217">
            <v>0.896</v>
          </cell>
          <cell r="Q217">
            <v>0.352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</v>
          </cell>
          <cell r="L218">
            <v>0.049</v>
          </cell>
          <cell r="M218">
            <v>0.199</v>
          </cell>
          <cell r="O218">
            <v>0.879</v>
          </cell>
          <cell r="Q218">
            <v>0.352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0.411</v>
          </cell>
          <cell r="L219">
            <v>0.049</v>
          </cell>
          <cell r="M219">
            <v>0.199</v>
          </cell>
          <cell r="O219">
            <v>0.879</v>
          </cell>
          <cell r="Q219">
            <v>0.352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288.03</v>
          </cell>
          <cell r="F220">
            <v>0.49</v>
          </cell>
          <cell r="L220">
            <v>0.02</v>
          </cell>
          <cell r="M220">
            <v>0.048</v>
          </cell>
          <cell r="P220">
            <v>0.904</v>
          </cell>
          <cell r="Q220">
            <v>0.352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</v>
          </cell>
          <cell r="L221">
            <v>0.02</v>
          </cell>
          <cell r="M221">
            <v>0.048</v>
          </cell>
          <cell r="P221">
            <v>0.889</v>
          </cell>
          <cell r="Q221">
            <v>0.352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0.048</v>
          </cell>
          <cell r="P222">
            <v>0.879</v>
          </cell>
          <cell r="Q222">
            <v>0.352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</v>
          </cell>
          <cell r="L223">
            <v>0.02</v>
          </cell>
          <cell r="M223">
            <v>0.048</v>
          </cell>
          <cell r="P223">
            <v>0.883</v>
          </cell>
          <cell r="Q223">
            <v>0.352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272.65</v>
          </cell>
          <cell r="F224">
            <v>0.494</v>
          </cell>
          <cell r="L224">
            <v>0.02</v>
          </cell>
          <cell r="M224">
            <v>0.048</v>
          </cell>
          <cell r="O224">
            <v>0.906</v>
          </cell>
          <cell r="Q224">
            <v>0.352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0.469</v>
          </cell>
          <cell r="L225">
            <v>0.02</v>
          </cell>
          <cell r="M225">
            <v>0.048</v>
          </cell>
          <cell r="O225">
            <v>0.896</v>
          </cell>
          <cell r="Q225">
            <v>0.352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</v>
          </cell>
          <cell r="L226">
            <v>0.02</v>
          </cell>
          <cell r="M226">
            <v>0.048</v>
          </cell>
          <cell r="O226">
            <v>0.879</v>
          </cell>
          <cell r="Q226">
            <v>0.352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0.411</v>
          </cell>
          <cell r="L227">
            <v>0.02</v>
          </cell>
          <cell r="M227">
            <v>0.048</v>
          </cell>
          <cell r="O227">
            <v>0.879</v>
          </cell>
          <cell r="Q227">
            <v>0.352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288.03</v>
          </cell>
          <cell r="F228">
            <v>0.49</v>
          </cell>
          <cell r="P228">
            <v>0.904</v>
          </cell>
          <cell r="BQ22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cscl"/>
      <sheetName val="CT 1.10.08DC C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7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5" sqref="G15"/>
    </sheetView>
  </sheetViews>
  <sheetFormatPr defaultColWidth="8.66015625" defaultRowHeight="18"/>
  <cols>
    <col min="1" max="1" width="21.33203125" style="2" bestFit="1" customWidth="1"/>
    <col min="2" max="11" width="8.83203125" style="2" customWidth="1"/>
    <col min="12" max="13" width="9.41015625" style="2" bestFit="1" customWidth="1"/>
    <col min="14" max="15" width="8.91015625" style="2" bestFit="1" customWidth="1"/>
    <col min="16" max="16" width="9.41015625" style="2" customWidth="1"/>
    <col min="17" max="18" width="8.91015625" style="2" bestFit="1" customWidth="1"/>
    <col min="19" max="47" width="8.83203125" style="2" customWidth="1"/>
    <col min="48" max="48" width="10.16015625" style="2" customWidth="1"/>
    <col min="49" max="58" width="8.83203125" style="2" customWidth="1"/>
    <col min="59" max="59" width="7.33203125" style="2" customWidth="1"/>
    <col min="60" max="60" width="8" style="2" customWidth="1"/>
    <col min="61" max="61" width="8.91015625" style="2" customWidth="1"/>
    <col min="62" max="62" width="8.58203125" style="2" bestFit="1" customWidth="1"/>
    <col min="63" max="70" width="8.83203125" style="2" customWidth="1"/>
    <col min="71" max="71" width="9.91015625" style="2" bestFit="1" customWidth="1"/>
    <col min="72" max="81" width="8.83203125" style="2" customWidth="1"/>
    <col min="82" max="82" width="12.16015625" style="2" customWidth="1"/>
    <col min="83" max="83" width="13.33203125" style="2" customWidth="1"/>
    <col min="84" max="16384" width="8.83203125" style="2" customWidth="1"/>
  </cols>
  <sheetData>
    <row r="1" spans="1:42" ht="21.75">
      <c r="A1" s="11"/>
      <c r="E1" s="18"/>
      <c r="F1" s="23"/>
      <c r="Z1" s="24"/>
      <c r="AB1" s="25"/>
      <c r="AF1" s="23"/>
      <c r="AG1" s="23"/>
      <c r="AK1" s="23"/>
      <c r="AP1" s="23"/>
    </row>
    <row r="2" spans="1:83" ht="20.25" customHeight="1">
      <c r="A2" s="59"/>
      <c r="B2" s="41" t="s">
        <v>87</v>
      </c>
      <c r="C2" s="42"/>
      <c r="D2" s="43"/>
      <c r="E2" s="41" t="s">
        <v>88</v>
      </c>
      <c r="F2" s="42"/>
      <c r="G2" s="42"/>
      <c r="H2" s="42"/>
      <c r="I2" s="42"/>
      <c r="J2" s="42"/>
      <c r="K2" s="43"/>
      <c r="L2" s="41" t="s">
        <v>17</v>
      </c>
      <c r="M2" s="42"/>
      <c r="N2" s="42"/>
      <c r="O2" s="42"/>
      <c r="P2" s="42"/>
      <c r="Q2" s="42"/>
      <c r="R2" s="42"/>
      <c r="S2" s="43"/>
      <c r="T2" s="62" t="s">
        <v>18</v>
      </c>
      <c r="U2" s="41" t="s">
        <v>8</v>
      </c>
      <c r="V2" s="42"/>
      <c r="W2" s="42"/>
      <c r="X2" s="42"/>
      <c r="Y2" s="43"/>
      <c r="Z2" s="41" t="s">
        <v>8</v>
      </c>
      <c r="AA2" s="42"/>
      <c r="AB2" s="42"/>
      <c r="AC2" s="42"/>
      <c r="AD2" s="42"/>
      <c r="AE2" s="43"/>
      <c r="AF2" s="41" t="s">
        <v>8</v>
      </c>
      <c r="AG2" s="42"/>
      <c r="AH2" s="42"/>
      <c r="AI2" s="42"/>
      <c r="AJ2" s="43"/>
      <c r="AK2" s="41" t="s">
        <v>8</v>
      </c>
      <c r="AL2" s="42"/>
      <c r="AM2" s="42"/>
      <c r="AN2" s="42"/>
      <c r="AO2" s="43"/>
      <c r="AP2" s="41" t="s">
        <v>8</v>
      </c>
      <c r="AQ2" s="42"/>
      <c r="AR2" s="42"/>
      <c r="AS2" s="42"/>
      <c r="AT2" s="42"/>
      <c r="AU2" s="42"/>
      <c r="AV2" s="43"/>
      <c r="AW2" s="41" t="s">
        <v>89</v>
      </c>
      <c r="AX2" s="42"/>
      <c r="AY2" s="42"/>
      <c r="AZ2" s="43"/>
      <c r="BA2" s="41" t="s">
        <v>89</v>
      </c>
      <c r="BB2" s="42"/>
      <c r="BC2" s="42"/>
      <c r="BD2" s="42"/>
      <c r="BE2" s="42"/>
      <c r="BF2" s="43"/>
      <c r="BG2" s="41" t="s">
        <v>90</v>
      </c>
      <c r="BH2" s="42"/>
      <c r="BI2" s="42"/>
      <c r="BJ2" s="42"/>
      <c r="BK2" s="42"/>
      <c r="BL2" s="42"/>
      <c r="BM2" s="42"/>
      <c r="BN2" s="42"/>
      <c r="BO2" s="43"/>
      <c r="BP2" s="41" t="s">
        <v>90</v>
      </c>
      <c r="BQ2" s="42"/>
      <c r="BR2" s="42"/>
      <c r="BS2" s="42"/>
      <c r="BT2" s="42"/>
      <c r="BU2" s="42"/>
      <c r="BV2" s="43"/>
      <c r="BW2" s="41" t="s">
        <v>90</v>
      </c>
      <c r="BX2" s="42"/>
      <c r="BY2" s="42"/>
      <c r="BZ2" s="42"/>
      <c r="CA2" s="42"/>
      <c r="CB2" s="42"/>
      <c r="CC2" s="43"/>
      <c r="CD2" s="65" t="s">
        <v>126</v>
      </c>
      <c r="CE2" s="66"/>
    </row>
    <row r="3" spans="1:83" ht="18" customHeight="1">
      <c r="A3" s="60"/>
      <c r="B3" s="53" t="s">
        <v>18</v>
      </c>
      <c r="C3" s="53" t="s">
        <v>12</v>
      </c>
      <c r="D3" s="53" t="s">
        <v>13</v>
      </c>
      <c r="E3" s="53" t="s">
        <v>18</v>
      </c>
      <c r="F3" s="56" t="s">
        <v>19</v>
      </c>
      <c r="G3" s="57"/>
      <c r="H3" s="58"/>
      <c r="I3" s="53" t="s">
        <v>12</v>
      </c>
      <c r="J3" s="53" t="s">
        <v>13</v>
      </c>
      <c r="K3" s="53" t="s">
        <v>91</v>
      </c>
      <c r="L3" s="38" t="s">
        <v>18</v>
      </c>
      <c r="M3" s="38" t="s">
        <v>20</v>
      </c>
      <c r="N3" s="38" t="s">
        <v>103</v>
      </c>
      <c r="O3" s="38" t="s">
        <v>10</v>
      </c>
      <c r="P3" s="53" t="s">
        <v>92</v>
      </c>
      <c r="Q3" s="53" t="s">
        <v>93</v>
      </c>
      <c r="R3" s="53" t="s">
        <v>119</v>
      </c>
      <c r="S3" s="53" t="s">
        <v>120</v>
      </c>
      <c r="T3" s="63"/>
      <c r="U3" s="50" t="s">
        <v>80</v>
      </c>
      <c r="V3" s="51"/>
      <c r="W3" s="51"/>
      <c r="X3" s="51"/>
      <c r="Y3" s="52"/>
      <c r="Z3" s="50" t="s">
        <v>80</v>
      </c>
      <c r="AA3" s="51"/>
      <c r="AB3" s="51"/>
      <c r="AC3" s="51"/>
      <c r="AD3" s="51"/>
      <c r="AE3" s="52"/>
      <c r="AF3" s="50" t="s">
        <v>81</v>
      </c>
      <c r="AG3" s="51"/>
      <c r="AH3" s="51"/>
      <c r="AI3" s="51"/>
      <c r="AJ3" s="52"/>
      <c r="AK3" s="50" t="s">
        <v>15</v>
      </c>
      <c r="AL3" s="51"/>
      <c r="AM3" s="51"/>
      <c r="AN3" s="51"/>
      <c r="AO3" s="52"/>
      <c r="AP3" s="50" t="s">
        <v>94</v>
      </c>
      <c r="AQ3" s="51"/>
      <c r="AR3" s="51"/>
      <c r="AS3" s="51"/>
      <c r="AT3" s="52"/>
      <c r="AU3" s="38" t="s">
        <v>13</v>
      </c>
      <c r="AV3" s="38" t="s">
        <v>95</v>
      </c>
      <c r="AW3" s="50" t="s">
        <v>96</v>
      </c>
      <c r="AX3" s="51"/>
      <c r="AY3" s="51"/>
      <c r="AZ3" s="52"/>
      <c r="BA3" s="50" t="s">
        <v>97</v>
      </c>
      <c r="BB3" s="51"/>
      <c r="BC3" s="52"/>
      <c r="BD3" s="50" t="s">
        <v>98</v>
      </c>
      <c r="BE3" s="51"/>
      <c r="BF3" s="52"/>
      <c r="BG3" s="44" t="s">
        <v>0</v>
      </c>
      <c r="BH3" s="45"/>
      <c r="BI3" s="45"/>
      <c r="BJ3" s="45"/>
      <c r="BK3" s="45"/>
      <c r="BL3" s="45"/>
      <c r="BM3" s="45"/>
      <c r="BN3" s="45"/>
      <c r="BO3" s="46"/>
      <c r="BP3" s="47" t="s">
        <v>0</v>
      </c>
      <c r="BQ3" s="48"/>
      <c r="BR3" s="48"/>
      <c r="BS3" s="48"/>
      <c r="BT3" s="48"/>
      <c r="BU3" s="48"/>
      <c r="BV3" s="49"/>
      <c r="BW3" s="47" t="s">
        <v>0</v>
      </c>
      <c r="BX3" s="48"/>
      <c r="BY3" s="48"/>
      <c r="BZ3" s="48"/>
      <c r="CA3" s="49"/>
      <c r="CB3" s="38" t="s">
        <v>99</v>
      </c>
      <c r="CC3" s="38" t="s">
        <v>100</v>
      </c>
      <c r="CD3" s="38" t="s">
        <v>127</v>
      </c>
      <c r="CE3" s="38" t="s">
        <v>128</v>
      </c>
    </row>
    <row r="4" spans="1:83" ht="16.5" customHeight="1">
      <c r="A4" s="60"/>
      <c r="B4" s="54"/>
      <c r="C4" s="54"/>
      <c r="D4" s="54"/>
      <c r="E4" s="54"/>
      <c r="F4" s="38" t="s">
        <v>125</v>
      </c>
      <c r="G4" s="38" t="s">
        <v>101</v>
      </c>
      <c r="H4" s="38" t="s">
        <v>102</v>
      </c>
      <c r="I4" s="54"/>
      <c r="J4" s="54"/>
      <c r="K4" s="54"/>
      <c r="L4" s="39"/>
      <c r="M4" s="39"/>
      <c r="N4" s="39"/>
      <c r="O4" s="39"/>
      <c r="P4" s="54"/>
      <c r="Q4" s="54"/>
      <c r="R4" s="54"/>
      <c r="S4" s="54"/>
      <c r="T4" s="63"/>
      <c r="U4" s="47" t="s">
        <v>0</v>
      </c>
      <c r="V4" s="48"/>
      <c r="W4" s="48"/>
      <c r="X4" s="48"/>
      <c r="Y4" s="49"/>
      <c r="Z4" s="47" t="s">
        <v>0</v>
      </c>
      <c r="AA4" s="48"/>
      <c r="AB4" s="48"/>
      <c r="AC4" s="48"/>
      <c r="AD4" s="48"/>
      <c r="AE4" s="49"/>
      <c r="AF4" s="47" t="s">
        <v>0</v>
      </c>
      <c r="AG4" s="48"/>
      <c r="AH4" s="48"/>
      <c r="AI4" s="48"/>
      <c r="AJ4" s="49"/>
      <c r="AK4" s="47" t="s">
        <v>0</v>
      </c>
      <c r="AL4" s="48"/>
      <c r="AM4" s="48"/>
      <c r="AN4" s="48"/>
      <c r="AO4" s="49"/>
      <c r="AP4" s="47" t="s">
        <v>0</v>
      </c>
      <c r="AQ4" s="48"/>
      <c r="AR4" s="48"/>
      <c r="AS4" s="48"/>
      <c r="AT4" s="49"/>
      <c r="AU4" s="39"/>
      <c r="AV4" s="39"/>
      <c r="AW4" s="35" t="s">
        <v>104</v>
      </c>
      <c r="AX4" s="35" t="s">
        <v>12</v>
      </c>
      <c r="AY4" s="35" t="s">
        <v>13</v>
      </c>
      <c r="AZ4" s="35" t="s">
        <v>95</v>
      </c>
      <c r="BA4" s="35" t="s">
        <v>104</v>
      </c>
      <c r="BB4" s="35" t="s">
        <v>12</v>
      </c>
      <c r="BC4" s="35" t="s">
        <v>13</v>
      </c>
      <c r="BD4" s="35" t="s">
        <v>104</v>
      </c>
      <c r="BE4" s="35" t="s">
        <v>12</v>
      </c>
      <c r="BF4" s="35" t="s">
        <v>13</v>
      </c>
      <c r="BG4" s="35" t="s">
        <v>105</v>
      </c>
      <c r="BH4" s="35" t="s">
        <v>12</v>
      </c>
      <c r="BI4" s="35" t="s">
        <v>13</v>
      </c>
      <c r="BJ4" s="35" t="s">
        <v>106</v>
      </c>
      <c r="BK4" s="35" t="s">
        <v>12</v>
      </c>
      <c r="BL4" s="35" t="s">
        <v>13</v>
      </c>
      <c r="BM4" s="35" t="s">
        <v>11</v>
      </c>
      <c r="BN4" s="35" t="s">
        <v>12</v>
      </c>
      <c r="BO4" s="35" t="s">
        <v>13</v>
      </c>
      <c r="BP4" s="35" t="s">
        <v>107</v>
      </c>
      <c r="BQ4" s="35" t="s">
        <v>12</v>
      </c>
      <c r="BR4" s="35" t="s">
        <v>13</v>
      </c>
      <c r="BS4" s="35" t="s">
        <v>108</v>
      </c>
      <c r="BT4" s="35" t="s">
        <v>13</v>
      </c>
      <c r="BU4" s="35" t="s">
        <v>9</v>
      </c>
      <c r="BV4" s="35" t="s">
        <v>13</v>
      </c>
      <c r="BW4" s="35" t="s">
        <v>109</v>
      </c>
      <c r="BX4" s="35" t="s">
        <v>13</v>
      </c>
      <c r="BY4" s="35" t="s">
        <v>110</v>
      </c>
      <c r="BZ4" s="35" t="s">
        <v>13</v>
      </c>
      <c r="CA4" s="35" t="s">
        <v>1</v>
      </c>
      <c r="CB4" s="39"/>
      <c r="CC4" s="39"/>
      <c r="CD4" s="39"/>
      <c r="CE4" s="39"/>
    </row>
    <row r="5" spans="1:83" ht="16.5" customHeight="1">
      <c r="A5" s="60"/>
      <c r="B5" s="54"/>
      <c r="C5" s="54"/>
      <c r="D5" s="54"/>
      <c r="E5" s="54"/>
      <c r="F5" s="39"/>
      <c r="G5" s="39"/>
      <c r="H5" s="39"/>
      <c r="I5" s="54"/>
      <c r="J5" s="54"/>
      <c r="K5" s="54"/>
      <c r="L5" s="39"/>
      <c r="M5" s="39"/>
      <c r="N5" s="39"/>
      <c r="O5" s="39"/>
      <c r="P5" s="54"/>
      <c r="Q5" s="54"/>
      <c r="R5" s="54"/>
      <c r="S5" s="54"/>
      <c r="T5" s="63"/>
      <c r="U5" s="38" t="s">
        <v>104</v>
      </c>
      <c r="V5" s="38" t="s">
        <v>111</v>
      </c>
      <c r="W5" s="38" t="s">
        <v>112</v>
      </c>
      <c r="X5" s="38" t="s">
        <v>113</v>
      </c>
      <c r="Y5" s="38" t="s">
        <v>112</v>
      </c>
      <c r="Z5" s="38" t="s">
        <v>12</v>
      </c>
      <c r="AA5" s="38" t="s">
        <v>112</v>
      </c>
      <c r="AB5" s="38" t="s">
        <v>13</v>
      </c>
      <c r="AC5" s="38" t="s">
        <v>112</v>
      </c>
      <c r="AD5" s="38" t="s">
        <v>95</v>
      </c>
      <c r="AE5" s="38" t="s">
        <v>112</v>
      </c>
      <c r="AF5" s="38" t="s">
        <v>104</v>
      </c>
      <c r="AG5" s="38" t="s">
        <v>114</v>
      </c>
      <c r="AH5" s="38" t="s">
        <v>12</v>
      </c>
      <c r="AI5" s="38" t="s">
        <v>13</v>
      </c>
      <c r="AJ5" s="38" t="s">
        <v>95</v>
      </c>
      <c r="AK5" s="38" t="s">
        <v>104</v>
      </c>
      <c r="AL5" s="38" t="s">
        <v>115</v>
      </c>
      <c r="AM5" s="38" t="s">
        <v>12</v>
      </c>
      <c r="AN5" s="38" t="s">
        <v>13</v>
      </c>
      <c r="AO5" s="38" t="s">
        <v>95</v>
      </c>
      <c r="AP5" s="38" t="s">
        <v>104</v>
      </c>
      <c r="AQ5" s="38" t="s">
        <v>116</v>
      </c>
      <c r="AR5" s="38" t="s">
        <v>12</v>
      </c>
      <c r="AS5" s="38" t="s">
        <v>13</v>
      </c>
      <c r="AT5" s="38" t="s">
        <v>95</v>
      </c>
      <c r="AU5" s="39"/>
      <c r="AV5" s="39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9"/>
      <c r="CC5" s="39"/>
      <c r="CD5" s="39"/>
      <c r="CE5" s="39"/>
    </row>
    <row r="6" spans="1:83" ht="16.5" customHeight="1">
      <c r="A6" s="60"/>
      <c r="B6" s="54"/>
      <c r="C6" s="54"/>
      <c r="D6" s="54"/>
      <c r="E6" s="54"/>
      <c r="F6" s="39"/>
      <c r="G6" s="39"/>
      <c r="H6" s="39"/>
      <c r="I6" s="54"/>
      <c r="J6" s="54"/>
      <c r="K6" s="54"/>
      <c r="L6" s="39"/>
      <c r="M6" s="39"/>
      <c r="N6" s="39"/>
      <c r="O6" s="39"/>
      <c r="P6" s="54"/>
      <c r="Q6" s="54"/>
      <c r="R6" s="54"/>
      <c r="S6" s="54"/>
      <c r="T6" s="63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9"/>
      <c r="CC6" s="39"/>
      <c r="CD6" s="39"/>
      <c r="CE6" s="39"/>
    </row>
    <row r="7" spans="1:83" ht="16.5" customHeight="1">
      <c r="A7" s="61"/>
      <c r="B7" s="55"/>
      <c r="C7" s="55"/>
      <c r="D7" s="55"/>
      <c r="E7" s="55"/>
      <c r="F7" s="40"/>
      <c r="G7" s="40"/>
      <c r="H7" s="40"/>
      <c r="I7" s="55"/>
      <c r="J7" s="55"/>
      <c r="K7" s="55"/>
      <c r="L7" s="40"/>
      <c r="M7" s="40"/>
      <c r="N7" s="40"/>
      <c r="O7" s="40"/>
      <c r="P7" s="55"/>
      <c r="Q7" s="55"/>
      <c r="R7" s="55"/>
      <c r="S7" s="55"/>
      <c r="T7" s="6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40"/>
      <c r="CC7" s="40"/>
      <c r="CD7" s="40"/>
      <c r="CE7" s="40"/>
    </row>
    <row r="8" spans="1:222" ht="16.5">
      <c r="A8" s="12" t="s">
        <v>14</v>
      </c>
      <c r="B8" s="13" t="s">
        <v>2</v>
      </c>
      <c r="C8" s="14" t="s">
        <v>2</v>
      </c>
      <c r="D8" s="15" t="s">
        <v>21</v>
      </c>
      <c r="E8" s="13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J8" s="13" t="s">
        <v>21</v>
      </c>
      <c r="K8" s="14" t="s">
        <v>21</v>
      </c>
      <c r="L8" s="13" t="s">
        <v>2</v>
      </c>
      <c r="M8" s="14" t="s">
        <v>2</v>
      </c>
      <c r="N8" s="14" t="s">
        <v>2</v>
      </c>
      <c r="O8" s="14" t="s">
        <v>2</v>
      </c>
      <c r="P8" s="14" t="s">
        <v>2</v>
      </c>
      <c r="Q8" s="15" t="s">
        <v>21</v>
      </c>
      <c r="R8" s="14" t="s">
        <v>2</v>
      </c>
      <c r="S8" s="15" t="s">
        <v>21</v>
      </c>
      <c r="T8" s="13" t="s">
        <v>3</v>
      </c>
      <c r="U8" s="13" t="s">
        <v>3</v>
      </c>
      <c r="V8" s="13" t="s">
        <v>3</v>
      </c>
      <c r="W8" s="13" t="s">
        <v>3</v>
      </c>
      <c r="X8" s="13" t="s">
        <v>3</v>
      </c>
      <c r="Y8" s="14" t="s">
        <v>3</v>
      </c>
      <c r="Z8" s="13" t="s">
        <v>3</v>
      </c>
      <c r="AA8" s="13" t="s">
        <v>3</v>
      </c>
      <c r="AB8" s="14" t="s">
        <v>21</v>
      </c>
      <c r="AC8" s="14" t="s">
        <v>21</v>
      </c>
      <c r="AD8" s="14" t="s">
        <v>82</v>
      </c>
      <c r="AE8" s="14" t="s">
        <v>82</v>
      </c>
      <c r="AF8" s="13" t="s">
        <v>3</v>
      </c>
      <c r="AG8" s="13" t="s">
        <v>3</v>
      </c>
      <c r="AH8" s="13" t="s">
        <v>3</v>
      </c>
      <c r="AI8" s="14" t="s">
        <v>21</v>
      </c>
      <c r="AJ8" s="14" t="s">
        <v>82</v>
      </c>
      <c r="AK8" s="13" t="s">
        <v>3</v>
      </c>
      <c r="AL8" s="13" t="s">
        <v>3</v>
      </c>
      <c r="AM8" s="13" t="s">
        <v>3</v>
      </c>
      <c r="AN8" s="14" t="s">
        <v>21</v>
      </c>
      <c r="AO8" s="14" t="s">
        <v>82</v>
      </c>
      <c r="AP8" s="13" t="s">
        <v>3</v>
      </c>
      <c r="AQ8" s="13" t="s">
        <v>3</v>
      </c>
      <c r="AR8" s="13" t="s">
        <v>3</v>
      </c>
      <c r="AS8" s="14" t="s">
        <v>21</v>
      </c>
      <c r="AT8" s="14" t="s">
        <v>82</v>
      </c>
      <c r="AU8" s="14" t="s">
        <v>21</v>
      </c>
      <c r="AV8" s="14" t="s">
        <v>82</v>
      </c>
      <c r="AW8" s="13" t="s">
        <v>3</v>
      </c>
      <c r="AX8" s="13" t="s">
        <v>3</v>
      </c>
      <c r="AY8" s="14" t="s">
        <v>21</v>
      </c>
      <c r="AZ8" s="14" t="s">
        <v>82</v>
      </c>
      <c r="BA8" s="13" t="s">
        <v>3</v>
      </c>
      <c r="BB8" s="13" t="s">
        <v>3</v>
      </c>
      <c r="BC8" s="14" t="s">
        <v>21</v>
      </c>
      <c r="BD8" s="13" t="s">
        <v>16</v>
      </c>
      <c r="BE8" s="13" t="s">
        <v>2</v>
      </c>
      <c r="BF8" s="14" t="s">
        <v>21</v>
      </c>
      <c r="BG8" s="13" t="s">
        <v>2</v>
      </c>
      <c r="BH8" s="14" t="s">
        <v>2</v>
      </c>
      <c r="BI8" s="14" t="s">
        <v>21</v>
      </c>
      <c r="BJ8" s="14" t="s">
        <v>2</v>
      </c>
      <c r="BK8" s="14" t="s">
        <v>2</v>
      </c>
      <c r="BL8" s="14" t="s">
        <v>21</v>
      </c>
      <c r="BM8" s="13" t="s">
        <v>2</v>
      </c>
      <c r="BN8" s="14" t="s">
        <v>2</v>
      </c>
      <c r="BO8" s="14" t="s">
        <v>21</v>
      </c>
      <c r="BP8" s="14" t="s">
        <v>2</v>
      </c>
      <c r="BQ8" s="14" t="s">
        <v>2</v>
      </c>
      <c r="BR8" s="14" t="s">
        <v>21</v>
      </c>
      <c r="BS8" s="14" t="s">
        <v>2</v>
      </c>
      <c r="BT8" s="14" t="s">
        <v>21</v>
      </c>
      <c r="BU8" s="14" t="s">
        <v>16</v>
      </c>
      <c r="BV8" s="14" t="s">
        <v>21</v>
      </c>
      <c r="BW8" s="14" t="s">
        <v>2</v>
      </c>
      <c r="BX8" s="14" t="s">
        <v>124</v>
      </c>
      <c r="BY8" s="14" t="s">
        <v>2</v>
      </c>
      <c r="BZ8" s="14" t="s">
        <v>124</v>
      </c>
      <c r="CA8" s="14" t="s">
        <v>117</v>
      </c>
      <c r="CB8" s="14" t="s">
        <v>21</v>
      </c>
      <c r="CC8" s="14" t="s">
        <v>21</v>
      </c>
      <c r="CD8" s="14" t="s">
        <v>124</v>
      </c>
      <c r="CE8" s="14" t="s">
        <v>124</v>
      </c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</row>
    <row r="9" spans="1:222" ht="18.75">
      <c r="A9" s="3" t="s">
        <v>86</v>
      </c>
      <c r="B9" s="21">
        <f aca="true" t="shared" si="0" ref="B9:AG9">B10+B22+B37+B52+B58+B65</f>
        <v>2387887</v>
      </c>
      <c r="C9" s="21">
        <f t="shared" si="0"/>
        <v>426306</v>
      </c>
      <c r="D9" s="21">
        <f t="shared" si="0"/>
        <v>94478.98000000001</v>
      </c>
      <c r="E9" s="21">
        <f t="shared" si="0"/>
        <v>6060024</v>
      </c>
      <c r="F9" s="21">
        <f t="shared" si="0"/>
        <v>5742295</v>
      </c>
      <c r="G9" s="21">
        <f t="shared" si="0"/>
        <v>317729</v>
      </c>
      <c r="H9" s="21">
        <f t="shared" si="0"/>
        <v>209111</v>
      </c>
      <c r="I9" s="21">
        <f t="shared" si="0"/>
        <v>1794421</v>
      </c>
      <c r="J9" s="21">
        <f t="shared" si="0"/>
        <v>355287.813822375</v>
      </c>
      <c r="K9" s="21">
        <f t="shared" si="0"/>
        <v>986122.055</v>
      </c>
      <c r="L9" s="21">
        <f t="shared" si="0"/>
        <v>19615526.475726314</v>
      </c>
      <c r="M9" s="21">
        <f t="shared" si="0"/>
        <v>17058342.475726314</v>
      </c>
      <c r="N9" s="21">
        <f t="shared" si="0"/>
        <v>2499353</v>
      </c>
      <c r="O9" s="21">
        <f t="shared" si="0"/>
        <v>57831</v>
      </c>
      <c r="P9" s="21">
        <f t="shared" si="0"/>
        <v>42192968.54515986</v>
      </c>
      <c r="Q9" s="21">
        <f t="shared" si="0"/>
        <v>3328821.8730396642</v>
      </c>
      <c r="R9" s="21">
        <f t="shared" si="0"/>
        <v>2343091.6329113925</v>
      </c>
      <c r="S9" s="20">
        <f t="shared" si="0"/>
        <v>18472.039999999997</v>
      </c>
      <c r="T9" s="21">
        <f t="shared" si="0"/>
        <v>481079.7872686555</v>
      </c>
      <c r="U9" s="21">
        <f t="shared" si="0"/>
        <v>382596.80799999996</v>
      </c>
      <c r="V9" s="21">
        <f t="shared" si="0"/>
        <v>305527.139</v>
      </c>
      <c r="W9" s="21">
        <f t="shared" si="0"/>
        <v>71420.455</v>
      </c>
      <c r="X9" s="21">
        <f t="shared" si="0"/>
        <v>77069.669</v>
      </c>
      <c r="Y9" s="21">
        <f t="shared" si="0"/>
        <v>32041.448924426222</v>
      </c>
      <c r="Z9" s="21">
        <f t="shared" si="0"/>
        <v>551069.044509765</v>
      </c>
      <c r="AA9" s="21">
        <f t="shared" si="0"/>
        <v>195427.3505</v>
      </c>
      <c r="AB9" s="21">
        <f t="shared" si="0"/>
        <v>990378.6036890686</v>
      </c>
      <c r="AC9" s="21">
        <f t="shared" si="0"/>
        <v>428615.6981</v>
      </c>
      <c r="AD9" s="21">
        <f t="shared" si="0"/>
        <v>8199872.260822</v>
      </c>
      <c r="AE9" s="21">
        <f t="shared" si="0"/>
        <v>5038812.538389418</v>
      </c>
      <c r="AF9" s="21">
        <f t="shared" si="0"/>
        <v>82535.64023234812</v>
      </c>
      <c r="AG9" s="21">
        <f t="shared" si="0"/>
        <v>30936.085899014775</v>
      </c>
      <c r="AH9" s="21">
        <f aca="true" t="shared" si="1" ref="AH9:BU9">AH10+AH22+AH37+AH52+AH58+AH65</f>
        <v>128478.96332731361</v>
      </c>
      <c r="AI9" s="21">
        <f t="shared" si="1"/>
        <v>239954.99647389998</v>
      </c>
      <c r="AJ9" s="21">
        <f t="shared" si="1"/>
        <v>4950204.5807</v>
      </c>
      <c r="AK9" s="21">
        <f t="shared" si="1"/>
        <v>15219.691885726743</v>
      </c>
      <c r="AL9" s="21">
        <f t="shared" si="1"/>
        <v>1797.722</v>
      </c>
      <c r="AM9" s="21">
        <f t="shared" si="1"/>
        <v>23508.762880000002</v>
      </c>
      <c r="AN9" s="21">
        <f t="shared" si="1"/>
        <v>69755.4938802266</v>
      </c>
      <c r="AO9" s="21">
        <f t="shared" si="1"/>
        <v>123850.5296876989</v>
      </c>
      <c r="AP9" s="21">
        <f t="shared" si="1"/>
        <v>727.6471505805494</v>
      </c>
      <c r="AQ9" s="21">
        <f t="shared" si="1"/>
        <v>187.70281430074715</v>
      </c>
      <c r="AR9" s="21">
        <f t="shared" si="1"/>
        <v>609.6991980657987</v>
      </c>
      <c r="AS9" s="21">
        <f t="shared" si="1"/>
        <v>2446.1874903752196</v>
      </c>
      <c r="AT9" s="21">
        <f t="shared" si="1"/>
        <v>4961.690556353747</v>
      </c>
      <c r="AU9" s="21">
        <f t="shared" si="1"/>
        <v>1302535.2815335705</v>
      </c>
      <c r="AV9" s="21">
        <f t="shared" si="1"/>
        <v>13278889.06176605</v>
      </c>
      <c r="AW9" s="20">
        <f t="shared" si="1"/>
        <v>30866.408359887715</v>
      </c>
      <c r="AX9" s="20">
        <f t="shared" si="1"/>
        <v>47390.695337723526</v>
      </c>
      <c r="AY9" s="20">
        <f t="shared" si="1"/>
        <v>8140.923224916453</v>
      </c>
      <c r="AZ9" s="20">
        <f t="shared" si="1"/>
        <v>4720521.399110811</v>
      </c>
      <c r="BA9" s="20">
        <f t="shared" si="1"/>
        <v>6472.336411758048</v>
      </c>
      <c r="BB9" s="20">
        <f t="shared" si="1"/>
        <v>5709.283120879718</v>
      </c>
      <c r="BC9" s="20">
        <f t="shared" si="1"/>
        <v>2197.972621947737</v>
      </c>
      <c r="BD9" s="21">
        <f t="shared" si="1"/>
        <v>15786</v>
      </c>
      <c r="BE9" s="21">
        <f t="shared" si="1"/>
        <v>10961</v>
      </c>
      <c r="BF9" s="20">
        <f t="shared" si="1"/>
        <v>931.1400000000001</v>
      </c>
      <c r="BG9" s="21">
        <f t="shared" si="1"/>
        <v>50691.753488372095</v>
      </c>
      <c r="BH9" s="21">
        <f t="shared" si="1"/>
        <v>8811.395128552098</v>
      </c>
      <c r="BI9" s="20">
        <f t="shared" si="1"/>
        <v>1350.2301999999997</v>
      </c>
      <c r="BJ9" s="21">
        <f t="shared" si="1"/>
        <v>2609198</v>
      </c>
      <c r="BK9" s="21">
        <f t="shared" si="1"/>
        <v>1399055.37</v>
      </c>
      <c r="BL9" s="20">
        <f t="shared" si="1"/>
        <v>34318.885573524065</v>
      </c>
      <c r="BM9" s="21">
        <f t="shared" si="1"/>
        <v>121416</v>
      </c>
      <c r="BN9" s="21">
        <f t="shared" si="1"/>
        <v>91298</v>
      </c>
      <c r="BO9" s="20">
        <f t="shared" si="1"/>
        <v>2333.4040000000005</v>
      </c>
      <c r="BP9" s="21">
        <f t="shared" si="1"/>
        <v>60939</v>
      </c>
      <c r="BQ9" s="21">
        <f t="shared" si="1"/>
        <v>8777</v>
      </c>
      <c r="BR9" s="20">
        <f t="shared" si="1"/>
        <v>336.27729999999997</v>
      </c>
      <c r="BS9" s="21">
        <f t="shared" si="1"/>
        <v>10736647.776999999</v>
      </c>
      <c r="BT9" s="20">
        <f t="shared" si="1"/>
        <v>52409.56999999999</v>
      </c>
      <c r="BU9" s="21">
        <f t="shared" si="1"/>
        <v>1116868.5</v>
      </c>
      <c r="BV9" s="20">
        <f aca="true" t="shared" si="2" ref="BV9:CC9">BV10+BV22+BV37+BV52+BV58+BV65</f>
        <v>3894.577733809789</v>
      </c>
      <c r="BW9" s="21">
        <f t="shared" si="2"/>
        <v>99404.98</v>
      </c>
      <c r="BX9" s="21">
        <f t="shared" si="2"/>
        <v>454087.185</v>
      </c>
      <c r="BY9" s="21">
        <f t="shared" si="2"/>
        <v>683234.2</v>
      </c>
      <c r="BZ9" s="21">
        <f t="shared" si="2"/>
        <v>331414.44</v>
      </c>
      <c r="CA9" s="21">
        <f t="shared" si="2"/>
        <v>1423594.3856872586</v>
      </c>
      <c r="CB9" s="20">
        <f t="shared" si="2"/>
        <v>21847.26</v>
      </c>
      <c r="CC9" s="20">
        <f t="shared" si="2"/>
        <v>11854.849999999999</v>
      </c>
      <c r="CD9" s="20">
        <f>CD10+CD22+CD37+CD52+CD58+CD65</f>
        <v>51143.11</v>
      </c>
      <c r="CE9" s="20">
        <f>CE10+CE22+CE37+CE52+CE58+CE65</f>
        <v>4525</v>
      </c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</row>
    <row r="10" spans="1:222" ht="18.75">
      <c r="A10" s="4" t="s">
        <v>83</v>
      </c>
      <c r="B10" s="22">
        <f aca="true" t="shared" si="3" ref="B10:BF10">SUM(B11:B21)</f>
        <v>125645</v>
      </c>
      <c r="C10" s="22">
        <f t="shared" si="3"/>
        <v>30625</v>
      </c>
      <c r="D10" s="22">
        <f t="shared" si="3"/>
        <v>7303.660000000001</v>
      </c>
      <c r="E10" s="22">
        <f t="shared" si="3"/>
        <v>496562</v>
      </c>
      <c r="F10" s="22">
        <f t="shared" si="3"/>
        <v>461335</v>
      </c>
      <c r="G10" s="22">
        <f t="shared" si="3"/>
        <v>35227</v>
      </c>
      <c r="H10" s="22">
        <f t="shared" si="3"/>
        <v>27650</v>
      </c>
      <c r="I10" s="22">
        <f t="shared" si="3"/>
        <v>188692</v>
      </c>
      <c r="J10" s="22">
        <f t="shared" si="3"/>
        <v>36441.200000000004</v>
      </c>
      <c r="K10" s="22">
        <f t="shared" si="3"/>
        <v>82976.73000000001</v>
      </c>
      <c r="L10" s="22">
        <f t="shared" si="3"/>
        <v>4178875</v>
      </c>
      <c r="M10" s="22">
        <f t="shared" si="3"/>
        <v>3712502</v>
      </c>
      <c r="N10" s="22">
        <f t="shared" si="3"/>
        <v>458576</v>
      </c>
      <c r="O10" s="22">
        <f t="shared" si="3"/>
        <v>7797</v>
      </c>
      <c r="P10" s="22">
        <f t="shared" si="3"/>
        <v>11110076.526465127</v>
      </c>
      <c r="Q10" s="22">
        <f t="shared" si="3"/>
        <v>960319.7199999999</v>
      </c>
      <c r="R10" s="22">
        <f t="shared" si="3"/>
        <v>993982.6329113924</v>
      </c>
      <c r="S10" s="19">
        <f t="shared" si="3"/>
        <v>8410.27</v>
      </c>
      <c r="T10" s="22">
        <f t="shared" si="3"/>
        <v>120141.06511807485</v>
      </c>
      <c r="U10" s="22">
        <f t="shared" si="3"/>
        <v>92289.72999999998</v>
      </c>
      <c r="V10" s="22">
        <f t="shared" si="3"/>
        <v>71996.27</v>
      </c>
      <c r="W10" s="22">
        <f t="shared" si="3"/>
        <v>15769.57</v>
      </c>
      <c r="X10" s="22">
        <f t="shared" si="3"/>
        <v>20293.46</v>
      </c>
      <c r="Y10" s="22">
        <f t="shared" si="3"/>
        <v>11671.969924426223</v>
      </c>
      <c r="Z10" s="22">
        <f t="shared" si="3"/>
        <v>146916.95</v>
      </c>
      <c r="AA10" s="22">
        <f t="shared" si="3"/>
        <v>50001.6945</v>
      </c>
      <c r="AB10" s="22">
        <f t="shared" si="3"/>
        <v>302500.86</v>
      </c>
      <c r="AC10" s="22">
        <f t="shared" si="3"/>
        <v>128394.62</v>
      </c>
      <c r="AD10" s="22">
        <f t="shared" si="3"/>
        <v>2555661.3300000005</v>
      </c>
      <c r="AE10" s="22">
        <f t="shared" si="3"/>
        <v>1832201.33</v>
      </c>
      <c r="AF10" s="22">
        <f t="shared" si="3"/>
        <v>22894.25923234811</v>
      </c>
      <c r="AG10" s="22">
        <f t="shared" si="3"/>
        <v>10197.690899014779</v>
      </c>
      <c r="AH10" s="22">
        <f t="shared" si="3"/>
        <v>33225.78569892473</v>
      </c>
      <c r="AI10" s="22">
        <f t="shared" si="3"/>
        <v>59745.75</v>
      </c>
      <c r="AJ10" s="22">
        <f t="shared" si="3"/>
        <v>1862639.3599999999</v>
      </c>
      <c r="AK10" s="22">
        <f t="shared" si="3"/>
        <v>4823.157885726743</v>
      </c>
      <c r="AL10" s="22">
        <f t="shared" si="3"/>
        <v>485.65</v>
      </c>
      <c r="AM10" s="22">
        <f t="shared" si="3"/>
        <v>8165.6900000000005</v>
      </c>
      <c r="AN10" s="22">
        <f t="shared" si="3"/>
        <v>27191.797038626606</v>
      </c>
      <c r="AO10" s="22">
        <f t="shared" si="3"/>
        <v>33911.26</v>
      </c>
      <c r="AP10" s="22">
        <f t="shared" si="3"/>
        <v>133.91799999999998</v>
      </c>
      <c r="AQ10" s="22">
        <f t="shared" si="3"/>
        <v>51.091419531180925</v>
      </c>
      <c r="AR10" s="22">
        <f t="shared" si="3"/>
        <v>154.149</v>
      </c>
      <c r="AS10" s="22">
        <f t="shared" si="3"/>
        <v>822.36</v>
      </c>
      <c r="AT10" s="22">
        <f t="shared" si="3"/>
        <v>1755.1100000000001</v>
      </c>
      <c r="AU10" s="22">
        <f t="shared" si="3"/>
        <v>390260.7670386266</v>
      </c>
      <c r="AV10" s="22">
        <f t="shared" si="3"/>
        <v>4453967.0600000005</v>
      </c>
      <c r="AW10" s="19">
        <f t="shared" si="3"/>
        <v>7962.639999999999</v>
      </c>
      <c r="AX10" s="19">
        <f t="shared" si="3"/>
        <v>4159.665125628141</v>
      </c>
      <c r="AY10" s="19">
        <f t="shared" si="3"/>
        <v>1015.5700000000002</v>
      </c>
      <c r="AZ10" s="19">
        <f t="shared" si="3"/>
        <v>1014347.0599999999</v>
      </c>
      <c r="BA10" s="19">
        <f t="shared" si="3"/>
        <v>1094.2465837691266</v>
      </c>
      <c r="BB10" s="19">
        <f t="shared" si="3"/>
        <v>2417.987692307692</v>
      </c>
      <c r="BC10" s="19">
        <f t="shared" si="3"/>
        <v>1121.74</v>
      </c>
      <c r="BD10" s="22">
        <f t="shared" si="3"/>
        <v>3970</v>
      </c>
      <c r="BE10" s="22">
        <f t="shared" si="3"/>
        <v>2169</v>
      </c>
      <c r="BF10" s="19">
        <f t="shared" si="3"/>
        <v>199.55000000000004</v>
      </c>
      <c r="BG10" s="22">
        <f aca="true" t="shared" si="4" ref="BG10:CC10">SUM(BG11:BG21)</f>
        <v>737.753488372093</v>
      </c>
      <c r="BH10" s="22">
        <f t="shared" si="4"/>
        <v>310.39512855209745</v>
      </c>
      <c r="BI10" s="19">
        <f t="shared" si="4"/>
        <v>62.32019999999999</v>
      </c>
      <c r="BJ10" s="22">
        <f t="shared" si="4"/>
        <v>98084</v>
      </c>
      <c r="BK10" s="22">
        <f t="shared" si="4"/>
        <v>70734</v>
      </c>
      <c r="BL10" s="19">
        <f t="shared" si="4"/>
        <v>1968.8719999999998</v>
      </c>
      <c r="BM10" s="22">
        <f t="shared" si="4"/>
        <v>35</v>
      </c>
      <c r="BN10" s="22">
        <f t="shared" si="4"/>
        <v>11</v>
      </c>
      <c r="BO10" s="19">
        <f t="shared" si="4"/>
        <v>0.3</v>
      </c>
      <c r="BP10" s="22">
        <f t="shared" si="4"/>
        <v>2525</v>
      </c>
      <c r="BQ10" s="22">
        <f t="shared" si="4"/>
        <v>494</v>
      </c>
      <c r="BR10" s="19"/>
      <c r="BS10" s="22">
        <f t="shared" si="4"/>
        <v>2608477</v>
      </c>
      <c r="BT10" s="19">
        <f t="shared" si="4"/>
        <v>17986.88</v>
      </c>
      <c r="BU10" s="22">
        <f t="shared" si="4"/>
        <v>466430</v>
      </c>
      <c r="BV10" s="19">
        <f t="shared" si="4"/>
        <v>1468.8700000000001</v>
      </c>
      <c r="BW10" s="22">
        <f t="shared" si="4"/>
        <v>274</v>
      </c>
      <c r="BX10" s="22">
        <f t="shared" si="4"/>
        <v>2715</v>
      </c>
      <c r="BY10" s="22">
        <f t="shared" si="4"/>
        <v>468073</v>
      </c>
      <c r="BZ10" s="22">
        <f t="shared" si="4"/>
        <v>187425.9</v>
      </c>
      <c r="CA10" s="22">
        <f t="shared" si="4"/>
        <v>163269.38568725868</v>
      </c>
      <c r="CB10" s="19">
        <f t="shared" si="4"/>
        <v>1622.8600000000001</v>
      </c>
      <c r="CC10" s="19">
        <f t="shared" si="4"/>
        <v>443.28999999999996</v>
      </c>
      <c r="CD10" s="19">
        <f>SUM(CD11:CD21)</f>
        <v>0</v>
      </c>
      <c r="CE10" s="19">
        <f>SUM(CE11:CE21)</f>
        <v>0</v>
      </c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</row>
    <row r="11" spans="1:222" ht="18.75">
      <c r="A11" s="5" t="s">
        <v>22</v>
      </c>
      <c r="B11" s="26">
        <v>24453</v>
      </c>
      <c r="C11" s="26">
        <v>6078</v>
      </c>
      <c r="D11" s="26">
        <v>1310</v>
      </c>
      <c r="E11" s="26">
        <f>F11+G11</f>
        <v>128904</v>
      </c>
      <c r="F11" s="26">
        <v>115160</v>
      </c>
      <c r="G11" s="26">
        <v>13744</v>
      </c>
      <c r="H11" s="26">
        <v>10386</v>
      </c>
      <c r="I11" s="26">
        <v>45180</v>
      </c>
      <c r="J11" s="26">
        <v>10048</v>
      </c>
      <c r="K11" s="26">
        <v>35931</v>
      </c>
      <c r="L11" s="26">
        <f aca="true" t="shared" si="5" ref="L11:L21">M11+N11+O11</f>
        <v>979892</v>
      </c>
      <c r="M11" s="26">
        <v>905958</v>
      </c>
      <c r="N11" s="26">
        <v>72871</v>
      </c>
      <c r="O11" s="26">
        <v>1063</v>
      </c>
      <c r="P11" s="26">
        <v>2770661</v>
      </c>
      <c r="Q11" s="26">
        <v>243702</v>
      </c>
      <c r="R11" s="26">
        <v>28938</v>
      </c>
      <c r="S11" s="24">
        <v>264</v>
      </c>
      <c r="T11" s="26">
        <f aca="true" t="shared" si="6" ref="T11:T21">U11+AF11+AK11+AP11</f>
        <v>33523</v>
      </c>
      <c r="U11" s="26">
        <f>V11+X11</f>
        <v>25650</v>
      </c>
      <c r="V11" s="26">
        <v>18756</v>
      </c>
      <c r="W11" s="26">
        <v>5260</v>
      </c>
      <c r="X11" s="26">
        <v>6894</v>
      </c>
      <c r="Y11" s="26">
        <v>5376</v>
      </c>
      <c r="Z11" s="26">
        <v>36795</v>
      </c>
      <c r="AA11" s="26">
        <v>18384</v>
      </c>
      <c r="AB11" s="26">
        <v>84476</v>
      </c>
      <c r="AC11" s="26">
        <v>47032</v>
      </c>
      <c r="AD11" s="26">
        <v>949470</v>
      </c>
      <c r="AE11" s="26">
        <v>839256</v>
      </c>
      <c r="AF11" s="26">
        <v>6970</v>
      </c>
      <c r="AG11" s="26">
        <v>3194</v>
      </c>
      <c r="AH11" s="26">
        <v>10454</v>
      </c>
      <c r="AI11" s="26">
        <v>16332</v>
      </c>
      <c r="AJ11" s="26">
        <v>607414</v>
      </c>
      <c r="AK11" s="26">
        <v>897</v>
      </c>
      <c r="AL11" s="26">
        <v>87</v>
      </c>
      <c r="AM11" s="26">
        <v>1130</v>
      </c>
      <c r="AN11" s="26">
        <v>3487</v>
      </c>
      <c r="AO11" s="26">
        <v>5858</v>
      </c>
      <c r="AP11" s="26">
        <v>6</v>
      </c>
      <c r="AQ11" s="26">
        <v>1</v>
      </c>
      <c r="AR11" s="26">
        <v>6</v>
      </c>
      <c r="AS11" s="26">
        <v>26</v>
      </c>
      <c r="AT11" s="26">
        <v>64</v>
      </c>
      <c r="AU11" s="26">
        <f aca="true" t="shared" si="7" ref="AU11:AU21">AS11+AN11+AI11+AB11</f>
        <v>104321</v>
      </c>
      <c r="AV11" s="26">
        <f aca="true" t="shared" si="8" ref="AV11:AV21">AT11+AO11+AJ11+AD11</f>
        <v>1562806</v>
      </c>
      <c r="AW11" s="24">
        <v>2873</v>
      </c>
      <c r="AX11" s="24">
        <v>2760</v>
      </c>
      <c r="AY11" s="19">
        <v>690</v>
      </c>
      <c r="AZ11" s="24">
        <v>332012</v>
      </c>
      <c r="BA11" s="24">
        <v>115</v>
      </c>
      <c r="BB11" s="24">
        <v>328</v>
      </c>
      <c r="BC11" s="24">
        <v>127</v>
      </c>
      <c r="BD11" s="26">
        <v>2659</v>
      </c>
      <c r="BE11" s="26">
        <v>1305</v>
      </c>
      <c r="BF11" s="24">
        <v>107</v>
      </c>
      <c r="BG11" s="26">
        <v>273</v>
      </c>
      <c r="BH11" s="26">
        <v>135</v>
      </c>
      <c r="BI11" s="24">
        <v>30</v>
      </c>
      <c r="BJ11" s="26">
        <v>10759</v>
      </c>
      <c r="BK11" s="26">
        <v>4337</v>
      </c>
      <c r="BL11" s="24">
        <v>119</v>
      </c>
      <c r="BM11" s="26">
        <v>0</v>
      </c>
      <c r="BN11" s="26">
        <v>0</v>
      </c>
      <c r="BO11" s="24">
        <v>0</v>
      </c>
      <c r="BP11" s="26">
        <v>3</v>
      </c>
      <c r="BQ11" s="26">
        <v>0</v>
      </c>
      <c r="BR11" s="24">
        <v>0</v>
      </c>
      <c r="BS11" s="26">
        <v>446373</v>
      </c>
      <c r="BT11" s="24">
        <v>2477</v>
      </c>
      <c r="BU11" s="26">
        <v>10820</v>
      </c>
      <c r="BV11" s="24">
        <v>43</v>
      </c>
      <c r="BW11" s="26">
        <v>0</v>
      </c>
      <c r="BX11" s="26">
        <v>0</v>
      </c>
      <c r="BY11" s="26">
        <v>39797</v>
      </c>
      <c r="BZ11" s="26">
        <v>12010</v>
      </c>
      <c r="CA11" s="26">
        <v>32707</v>
      </c>
      <c r="CB11" s="24">
        <v>441</v>
      </c>
      <c r="CC11" s="24">
        <v>65</v>
      </c>
      <c r="CD11" s="24"/>
      <c r="CE11" s="24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</row>
    <row r="12" spans="1:222" ht="18.75">
      <c r="A12" s="6" t="s">
        <v>23</v>
      </c>
      <c r="B12" s="26">
        <v>17581</v>
      </c>
      <c r="C12" s="26">
        <v>5334</v>
      </c>
      <c r="D12" s="26">
        <v>1285.93</v>
      </c>
      <c r="E12" s="26">
        <f aca="true" t="shared" si="9" ref="E12:E20">F12+G12</f>
        <v>104147</v>
      </c>
      <c r="F12" s="26">
        <v>90065</v>
      </c>
      <c r="G12" s="26">
        <v>14082</v>
      </c>
      <c r="H12" s="26">
        <v>11214</v>
      </c>
      <c r="I12" s="26">
        <v>30766</v>
      </c>
      <c r="J12" s="26">
        <v>5370.1</v>
      </c>
      <c r="K12" s="26">
        <v>30910</v>
      </c>
      <c r="L12" s="26">
        <f t="shared" si="5"/>
        <v>383910</v>
      </c>
      <c r="M12" s="26">
        <v>341739</v>
      </c>
      <c r="N12" s="26">
        <v>41579</v>
      </c>
      <c r="O12" s="26">
        <v>592</v>
      </c>
      <c r="P12" s="26">
        <v>830365</v>
      </c>
      <c r="Q12" s="26">
        <v>73802.79</v>
      </c>
      <c r="R12" s="26">
        <v>1490</v>
      </c>
      <c r="S12" s="24">
        <v>18.1</v>
      </c>
      <c r="T12" s="26">
        <f t="shared" si="6"/>
        <v>11284.807</v>
      </c>
      <c r="U12" s="26">
        <f aca="true" t="shared" si="10" ref="U12:U21">V12+X12</f>
        <v>9798.09</v>
      </c>
      <c r="V12" s="26">
        <v>6549.76</v>
      </c>
      <c r="W12" s="26">
        <v>3784.66</v>
      </c>
      <c r="X12" s="26">
        <v>3248.33</v>
      </c>
      <c r="Y12" s="26">
        <v>2861.14</v>
      </c>
      <c r="Z12" s="26">
        <v>14270.46</v>
      </c>
      <c r="AA12" s="26">
        <v>10447.4</v>
      </c>
      <c r="AB12" s="26">
        <v>28579.24</v>
      </c>
      <c r="AC12" s="26">
        <v>23420.53</v>
      </c>
      <c r="AD12" s="26">
        <v>399454.56</v>
      </c>
      <c r="AE12" s="26">
        <v>364146.03</v>
      </c>
      <c r="AF12" s="26">
        <v>1360.86</v>
      </c>
      <c r="AG12" s="26">
        <v>852.78</v>
      </c>
      <c r="AH12" s="26">
        <v>989.76</v>
      </c>
      <c r="AI12" s="26">
        <v>2068.24</v>
      </c>
      <c r="AJ12" s="26">
        <v>114706.31</v>
      </c>
      <c r="AK12" s="26">
        <v>123.83</v>
      </c>
      <c r="AL12" s="26">
        <v>14.8</v>
      </c>
      <c r="AM12" s="26">
        <v>248.54</v>
      </c>
      <c r="AN12" s="26">
        <v>783.0699999999999</v>
      </c>
      <c r="AO12" s="26">
        <v>924.17</v>
      </c>
      <c r="AP12" s="26">
        <v>2.027</v>
      </c>
      <c r="AQ12" s="26">
        <v>0.5</v>
      </c>
      <c r="AR12" s="26">
        <v>0.681</v>
      </c>
      <c r="AS12" s="26">
        <v>3.0300000000000002</v>
      </c>
      <c r="AT12" s="26">
        <v>3.2</v>
      </c>
      <c r="AU12" s="26">
        <f t="shared" si="7"/>
        <v>31433.58</v>
      </c>
      <c r="AV12" s="26">
        <f t="shared" si="8"/>
        <v>515088.24</v>
      </c>
      <c r="AW12" s="24">
        <v>3576.48</v>
      </c>
      <c r="AX12" s="24">
        <v>268.4</v>
      </c>
      <c r="AY12" s="24">
        <v>76.36</v>
      </c>
      <c r="AZ12" s="24">
        <v>405319.7</v>
      </c>
      <c r="BA12" s="24">
        <v>340.184</v>
      </c>
      <c r="BB12" s="24">
        <v>609.87</v>
      </c>
      <c r="BC12" s="24">
        <v>280.22</v>
      </c>
      <c r="BD12" s="26">
        <v>24</v>
      </c>
      <c r="BE12" s="26">
        <v>10</v>
      </c>
      <c r="BF12" s="24">
        <v>0.7</v>
      </c>
      <c r="BG12" s="22">
        <v>27</v>
      </c>
      <c r="BH12" s="26">
        <v>11</v>
      </c>
      <c r="BI12" s="24">
        <v>1.5099999999999998</v>
      </c>
      <c r="BJ12" s="26">
        <v>1987</v>
      </c>
      <c r="BK12" s="26">
        <v>1269</v>
      </c>
      <c r="BL12" s="24">
        <v>27.240000000000002</v>
      </c>
      <c r="BM12" s="26"/>
      <c r="BN12" s="22"/>
      <c r="BO12" s="19"/>
      <c r="BP12" s="26">
        <v>42</v>
      </c>
      <c r="BQ12" s="26">
        <v>2</v>
      </c>
      <c r="BR12" s="24">
        <v>0.06</v>
      </c>
      <c r="BS12" s="26">
        <v>196990</v>
      </c>
      <c r="BT12" s="24">
        <v>861.2</v>
      </c>
      <c r="BU12" s="26">
        <v>22101</v>
      </c>
      <c r="BV12" s="24">
        <v>101.50999999999999</v>
      </c>
      <c r="BW12" s="26">
        <v>0</v>
      </c>
      <c r="BX12" s="26"/>
      <c r="BY12" s="26">
        <v>327152</v>
      </c>
      <c r="BZ12" s="26">
        <v>60000</v>
      </c>
      <c r="CA12" s="26">
        <v>18358</v>
      </c>
      <c r="CB12" s="24">
        <v>81.58</v>
      </c>
      <c r="CC12" s="24">
        <v>13.15</v>
      </c>
      <c r="CD12" s="24"/>
      <c r="CE12" s="24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</row>
    <row r="13" spans="1:83" ht="18.75">
      <c r="A13" s="6" t="s">
        <v>24</v>
      </c>
      <c r="B13" s="26">
        <v>2779</v>
      </c>
      <c r="C13" s="26">
        <v>972</v>
      </c>
      <c r="D13" s="26">
        <v>165.8</v>
      </c>
      <c r="E13" s="26">
        <f t="shared" si="9"/>
        <v>27932</v>
      </c>
      <c r="F13" s="26">
        <v>27229</v>
      </c>
      <c r="G13" s="26">
        <v>703</v>
      </c>
      <c r="H13" s="26">
        <v>596</v>
      </c>
      <c r="I13" s="26">
        <v>13688</v>
      </c>
      <c r="J13" s="26">
        <v>2005.2</v>
      </c>
      <c r="K13" s="26">
        <v>1550.6</v>
      </c>
      <c r="L13" s="26">
        <f t="shared" si="5"/>
        <v>190456</v>
      </c>
      <c r="M13" s="26">
        <v>168479</v>
      </c>
      <c r="N13" s="26">
        <v>21481</v>
      </c>
      <c r="O13" s="26">
        <v>496</v>
      </c>
      <c r="P13" s="26">
        <v>531584</v>
      </c>
      <c r="Q13" s="26">
        <v>50427</v>
      </c>
      <c r="R13" s="26"/>
      <c r="S13" s="24"/>
      <c r="T13" s="26">
        <f t="shared" si="6"/>
        <v>5644.3</v>
      </c>
      <c r="U13" s="26">
        <f t="shared" si="10"/>
        <v>4509.2</v>
      </c>
      <c r="V13" s="26">
        <v>2622</v>
      </c>
      <c r="W13" s="26">
        <v>476</v>
      </c>
      <c r="X13" s="26">
        <v>1887.2</v>
      </c>
      <c r="Y13" s="26">
        <v>991.2</v>
      </c>
      <c r="Z13" s="26">
        <v>6285</v>
      </c>
      <c r="AA13" s="26">
        <v>1430.5</v>
      </c>
      <c r="AB13" s="26">
        <v>11885</v>
      </c>
      <c r="AC13" s="26">
        <v>3817.9</v>
      </c>
      <c r="AD13" s="26">
        <v>203855</v>
      </c>
      <c r="AE13" s="26">
        <v>174003.1</v>
      </c>
      <c r="AF13" s="26">
        <v>877</v>
      </c>
      <c r="AG13" s="26">
        <v>449.6</v>
      </c>
      <c r="AH13" s="26">
        <v>1132.4</v>
      </c>
      <c r="AI13" s="26">
        <v>1860.3</v>
      </c>
      <c r="AJ13" s="26">
        <v>45258</v>
      </c>
      <c r="AK13" s="26">
        <v>233</v>
      </c>
      <c r="AL13" s="26">
        <v>35.6</v>
      </c>
      <c r="AM13" s="26">
        <v>611.8</v>
      </c>
      <c r="AN13" s="26">
        <v>1684.3</v>
      </c>
      <c r="AO13" s="26">
        <v>1845.4</v>
      </c>
      <c r="AP13" s="26">
        <v>25.1</v>
      </c>
      <c r="AQ13" s="26">
        <v>10.4</v>
      </c>
      <c r="AR13" s="26">
        <v>32.3</v>
      </c>
      <c r="AS13" s="26">
        <v>130.5</v>
      </c>
      <c r="AT13" s="26">
        <v>250.4</v>
      </c>
      <c r="AU13" s="26">
        <f t="shared" si="7"/>
        <v>15560.1</v>
      </c>
      <c r="AV13" s="26">
        <f t="shared" si="8"/>
        <v>251208.8</v>
      </c>
      <c r="AW13" s="24">
        <v>82.1</v>
      </c>
      <c r="AX13" s="24">
        <v>113.1</v>
      </c>
      <c r="AY13" s="24">
        <v>23.5</v>
      </c>
      <c r="AZ13" s="24">
        <v>12835.2</v>
      </c>
      <c r="BA13" s="24">
        <v>66.3</v>
      </c>
      <c r="BB13" s="24">
        <v>170.1</v>
      </c>
      <c r="BC13" s="24">
        <v>71.5</v>
      </c>
      <c r="BD13" s="26"/>
      <c r="BE13" s="26"/>
      <c r="BF13" s="24"/>
      <c r="BG13" s="26">
        <v>69</v>
      </c>
      <c r="BH13" s="26">
        <v>14</v>
      </c>
      <c r="BI13" s="24">
        <v>2</v>
      </c>
      <c r="BJ13" s="26">
        <v>3219</v>
      </c>
      <c r="BK13" s="26">
        <v>1480</v>
      </c>
      <c r="BL13" s="24">
        <v>30.5</v>
      </c>
      <c r="BM13" s="26">
        <v>14</v>
      </c>
      <c r="BN13" s="26">
        <v>11</v>
      </c>
      <c r="BO13" s="24">
        <v>0.3</v>
      </c>
      <c r="BP13" s="26">
        <v>6</v>
      </c>
      <c r="BQ13" s="26">
        <v>4</v>
      </c>
      <c r="BR13" s="24">
        <v>0.2</v>
      </c>
      <c r="BS13" s="26">
        <v>210250</v>
      </c>
      <c r="BT13" s="24">
        <v>1770</v>
      </c>
      <c r="BU13" s="26">
        <v>25556</v>
      </c>
      <c r="BV13" s="24">
        <v>48.4</v>
      </c>
      <c r="BW13" s="26"/>
      <c r="BX13" s="26"/>
      <c r="BY13" s="26">
        <v>1081</v>
      </c>
      <c r="BZ13" s="26">
        <v>15.9</v>
      </c>
      <c r="CA13" s="26">
        <v>1055</v>
      </c>
      <c r="CB13" s="24">
        <v>10.8</v>
      </c>
      <c r="CC13" s="24">
        <v>26.3</v>
      </c>
      <c r="CD13" s="24"/>
      <c r="CE13" s="24"/>
    </row>
    <row r="14" spans="1:83" ht="18.75">
      <c r="A14" s="6" t="s">
        <v>25</v>
      </c>
      <c r="B14" s="26">
        <v>38610</v>
      </c>
      <c r="C14" s="26">
        <v>5402</v>
      </c>
      <c r="D14" s="26">
        <v>995.1</v>
      </c>
      <c r="E14" s="26">
        <f t="shared" si="9"/>
        <v>23724</v>
      </c>
      <c r="F14" s="26">
        <v>23558</v>
      </c>
      <c r="G14" s="26">
        <v>166</v>
      </c>
      <c r="H14" s="26">
        <v>137</v>
      </c>
      <c r="I14" s="26">
        <v>6440</v>
      </c>
      <c r="J14" s="26">
        <v>1270.5</v>
      </c>
      <c r="K14" s="26">
        <v>1395</v>
      </c>
      <c r="L14" s="26">
        <f t="shared" si="5"/>
        <v>242135</v>
      </c>
      <c r="M14" s="26">
        <v>214910</v>
      </c>
      <c r="N14" s="26">
        <v>26698</v>
      </c>
      <c r="O14" s="26">
        <v>527</v>
      </c>
      <c r="P14" s="26">
        <v>806388</v>
      </c>
      <c r="Q14" s="26">
        <v>52270</v>
      </c>
      <c r="R14" s="26">
        <v>5011</v>
      </c>
      <c r="S14" s="24">
        <v>81.46</v>
      </c>
      <c r="T14" s="26">
        <f t="shared" si="6"/>
        <v>3682</v>
      </c>
      <c r="U14" s="26">
        <f t="shared" si="10"/>
        <v>2858</v>
      </c>
      <c r="V14" s="26">
        <v>2465</v>
      </c>
      <c r="W14" s="26">
        <v>325</v>
      </c>
      <c r="X14" s="26">
        <v>393</v>
      </c>
      <c r="Y14" s="26">
        <v>130</v>
      </c>
      <c r="Z14" s="26">
        <v>6630</v>
      </c>
      <c r="AA14" s="26">
        <v>883</v>
      </c>
      <c r="AB14" s="26">
        <v>11500</v>
      </c>
      <c r="AC14" s="26">
        <v>2072</v>
      </c>
      <c r="AD14" s="26">
        <v>52890</v>
      </c>
      <c r="AE14" s="26">
        <v>35421.3</v>
      </c>
      <c r="AF14" s="26">
        <v>558</v>
      </c>
      <c r="AG14" s="26">
        <v>257</v>
      </c>
      <c r="AH14" s="26">
        <v>1140.3</v>
      </c>
      <c r="AI14" s="26">
        <v>1960</v>
      </c>
      <c r="AJ14" s="26">
        <v>55768</v>
      </c>
      <c r="AK14" s="26">
        <v>250</v>
      </c>
      <c r="AL14" s="26">
        <v>29.5</v>
      </c>
      <c r="AM14" s="26">
        <v>441</v>
      </c>
      <c r="AN14" s="26">
        <v>1300.2</v>
      </c>
      <c r="AO14" s="26">
        <v>1745</v>
      </c>
      <c r="AP14" s="26">
        <v>16</v>
      </c>
      <c r="AQ14" s="26">
        <v>3.9</v>
      </c>
      <c r="AR14" s="26">
        <v>15.9</v>
      </c>
      <c r="AS14" s="26">
        <v>73.1</v>
      </c>
      <c r="AT14" s="26">
        <v>96.5</v>
      </c>
      <c r="AU14" s="26">
        <f t="shared" si="7"/>
        <v>14833.3</v>
      </c>
      <c r="AV14" s="26">
        <f t="shared" si="8"/>
        <v>110499.5</v>
      </c>
      <c r="AW14" s="24">
        <v>4.3</v>
      </c>
      <c r="AX14" s="24">
        <v>4.5</v>
      </c>
      <c r="AY14" s="24">
        <v>1.2</v>
      </c>
      <c r="AZ14" s="24">
        <v>825</v>
      </c>
      <c r="BA14" s="24">
        <v>26.5</v>
      </c>
      <c r="BB14" s="24">
        <v>37.1</v>
      </c>
      <c r="BC14" s="24">
        <v>15.6</v>
      </c>
      <c r="BD14" s="26"/>
      <c r="BE14" s="26"/>
      <c r="BF14" s="24"/>
      <c r="BG14" s="26">
        <v>132</v>
      </c>
      <c r="BH14" s="26">
        <v>59</v>
      </c>
      <c r="BI14" s="24">
        <v>8.7</v>
      </c>
      <c r="BJ14" s="26">
        <v>10076</v>
      </c>
      <c r="BK14" s="26">
        <v>6528</v>
      </c>
      <c r="BL14" s="24">
        <v>186.7</v>
      </c>
      <c r="BM14" s="26">
        <v>0</v>
      </c>
      <c r="BN14" s="26">
        <v>0</v>
      </c>
      <c r="BO14" s="24">
        <v>0</v>
      </c>
      <c r="BP14" s="26">
        <v>102</v>
      </c>
      <c r="BQ14" s="26">
        <v>29</v>
      </c>
      <c r="BR14" s="24">
        <v>1.7</v>
      </c>
      <c r="BS14" s="26">
        <v>116595</v>
      </c>
      <c r="BT14" s="24">
        <v>520</v>
      </c>
      <c r="BU14" s="26">
        <v>2065</v>
      </c>
      <c r="BV14" s="24">
        <v>10</v>
      </c>
      <c r="BW14" s="26">
        <v>0</v>
      </c>
      <c r="BX14" s="26">
        <v>0</v>
      </c>
      <c r="BY14" s="26">
        <v>2040</v>
      </c>
      <c r="BZ14" s="26">
        <v>2200</v>
      </c>
      <c r="CA14" s="26">
        <v>22307</v>
      </c>
      <c r="CB14" s="24">
        <v>220</v>
      </c>
      <c r="CC14" s="24">
        <v>0</v>
      </c>
      <c r="CD14" s="24"/>
      <c r="CE14" s="24"/>
    </row>
    <row r="15" spans="1:83" ht="18.75">
      <c r="A15" s="5" t="s">
        <v>26</v>
      </c>
      <c r="B15" s="26">
        <v>4401</v>
      </c>
      <c r="C15" s="26">
        <v>1720</v>
      </c>
      <c r="D15" s="26">
        <v>439.2</v>
      </c>
      <c r="E15" s="26">
        <f t="shared" si="9"/>
        <v>18227</v>
      </c>
      <c r="F15" s="26">
        <v>18227</v>
      </c>
      <c r="G15" s="26"/>
      <c r="H15" s="26"/>
      <c r="I15" s="26">
        <v>8318</v>
      </c>
      <c r="J15" s="26">
        <v>1701.2</v>
      </c>
      <c r="K15" s="26"/>
      <c r="L15" s="26">
        <f t="shared" si="5"/>
        <v>189590</v>
      </c>
      <c r="M15" s="26">
        <v>170332</v>
      </c>
      <c r="N15" s="26">
        <v>18889</v>
      </c>
      <c r="O15" s="26">
        <v>369</v>
      </c>
      <c r="P15" s="26">
        <v>578347.0292275574</v>
      </c>
      <c r="Q15" s="26">
        <v>52372.7</v>
      </c>
      <c r="R15" s="26">
        <v>5247</v>
      </c>
      <c r="S15" s="24">
        <v>40.11</v>
      </c>
      <c r="T15" s="26">
        <f t="shared" si="6"/>
        <v>12424.080999999998</v>
      </c>
      <c r="U15" s="26">
        <f t="shared" si="10"/>
        <v>10449.64</v>
      </c>
      <c r="V15" s="26">
        <v>9612</v>
      </c>
      <c r="W15" s="26">
        <v>879.83</v>
      </c>
      <c r="X15" s="26">
        <v>837.64</v>
      </c>
      <c r="Y15" s="26">
        <v>455.15</v>
      </c>
      <c r="Z15" s="26">
        <v>16581.49</v>
      </c>
      <c r="AA15" s="26">
        <v>2652.0350000000003</v>
      </c>
      <c r="AB15" s="26">
        <v>30036.76</v>
      </c>
      <c r="AC15" s="26">
        <v>6770.339999999999</v>
      </c>
      <c r="AD15" s="26">
        <v>154687.28</v>
      </c>
      <c r="AE15" s="26">
        <v>92949.6</v>
      </c>
      <c r="AF15" s="26">
        <v>1590.06</v>
      </c>
      <c r="AG15" s="26">
        <v>456.84</v>
      </c>
      <c r="AH15" s="26">
        <v>2694.09</v>
      </c>
      <c r="AI15" s="26">
        <v>6079.55</v>
      </c>
      <c r="AJ15" s="26">
        <v>82882.09</v>
      </c>
      <c r="AK15" s="26">
        <v>382.24</v>
      </c>
      <c r="AL15" s="26">
        <v>15.07</v>
      </c>
      <c r="AM15" s="26">
        <v>746.98</v>
      </c>
      <c r="AN15" s="26">
        <v>2672.5299999999997</v>
      </c>
      <c r="AO15" s="26">
        <v>1296.6100000000001</v>
      </c>
      <c r="AP15" s="26">
        <v>2.141</v>
      </c>
      <c r="AQ15" s="26">
        <v>1</v>
      </c>
      <c r="AR15" s="26">
        <v>4</v>
      </c>
      <c r="AS15" s="26">
        <v>20.1</v>
      </c>
      <c r="AT15" s="26">
        <v>48</v>
      </c>
      <c r="AU15" s="26">
        <f t="shared" si="7"/>
        <v>38808.94</v>
      </c>
      <c r="AV15" s="26">
        <f t="shared" si="8"/>
        <v>238913.97999999998</v>
      </c>
      <c r="AW15" s="24">
        <v>1261.62</v>
      </c>
      <c r="AX15" s="24">
        <v>726.5</v>
      </c>
      <c r="AY15" s="24">
        <v>155</v>
      </c>
      <c r="AZ15" s="24">
        <v>248000</v>
      </c>
      <c r="BA15" s="24">
        <v>16.73</v>
      </c>
      <c r="BB15" s="24">
        <v>50</v>
      </c>
      <c r="BC15" s="24">
        <v>33</v>
      </c>
      <c r="BD15" s="26">
        <v>1127</v>
      </c>
      <c r="BE15" s="26">
        <v>789</v>
      </c>
      <c r="BF15" s="24">
        <v>86.7</v>
      </c>
      <c r="BG15" s="26">
        <v>46</v>
      </c>
      <c r="BH15" s="26">
        <v>21</v>
      </c>
      <c r="BI15" s="24">
        <v>4.8</v>
      </c>
      <c r="BJ15" s="26">
        <v>3756</v>
      </c>
      <c r="BK15" s="26">
        <v>2599</v>
      </c>
      <c r="BL15" s="24">
        <v>72.772</v>
      </c>
      <c r="BM15" s="26"/>
      <c r="BN15" s="26"/>
      <c r="BO15" s="24"/>
      <c r="BP15" s="26">
        <v>14</v>
      </c>
      <c r="BQ15" s="26">
        <v>32</v>
      </c>
      <c r="BR15" s="24">
        <v>1.2864</v>
      </c>
      <c r="BS15" s="26">
        <v>257384</v>
      </c>
      <c r="BT15" s="24">
        <v>1855</v>
      </c>
      <c r="BU15" s="26">
        <v>74550</v>
      </c>
      <c r="BV15" s="24">
        <v>260.3</v>
      </c>
      <c r="BW15" s="26">
        <v>65</v>
      </c>
      <c r="BX15" s="26">
        <v>715</v>
      </c>
      <c r="BY15" s="26">
        <v>26114</v>
      </c>
      <c r="BZ15" s="26">
        <v>35600</v>
      </c>
      <c r="CA15" s="26">
        <v>15459</v>
      </c>
      <c r="CB15" s="24">
        <v>118.84</v>
      </c>
      <c r="CC15" s="24">
        <v>2.04</v>
      </c>
      <c r="CD15" s="24"/>
      <c r="CE15" s="24"/>
    </row>
    <row r="16" spans="1:83" ht="18.75">
      <c r="A16" s="5" t="s">
        <v>27</v>
      </c>
      <c r="B16" s="26">
        <v>4825</v>
      </c>
      <c r="C16" s="26">
        <v>2189</v>
      </c>
      <c r="D16" s="26">
        <v>734.33</v>
      </c>
      <c r="E16" s="26">
        <f t="shared" si="9"/>
        <v>10891</v>
      </c>
      <c r="F16" s="26">
        <v>10891</v>
      </c>
      <c r="G16" s="26"/>
      <c r="H16" s="26"/>
      <c r="I16" s="26">
        <v>5847</v>
      </c>
      <c r="J16" s="26">
        <v>1184.8</v>
      </c>
      <c r="K16" s="26"/>
      <c r="L16" s="26">
        <f t="shared" si="5"/>
        <v>106335</v>
      </c>
      <c r="M16" s="26">
        <v>95220</v>
      </c>
      <c r="N16" s="26">
        <v>10824</v>
      </c>
      <c r="O16" s="26">
        <v>291</v>
      </c>
      <c r="P16" s="26">
        <v>379551</v>
      </c>
      <c r="Q16" s="26">
        <v>33356.93</v>
      </c>
      <c r="R16" s="26">
        <v>23350</v>
      </c>
      <c r="S16" s="24">
        <v>164.29999999999998</v>
      </c>
      <c r="T16" s="26">
        <f t="shared" si="6"/>
        <v>8945.640000000001</v>
      </c>
      <c r="U16" s="26">
        <f t="shared" si="10"/>
        <v>6712.18</v>
      </c>
      <c r="V16" s="26">
        <v>5977.79</v>
      </c>
      <c r="W16" s="26">
        <v>797.9</v>
      </c>
      <c r="X16" s="26">
        <v>734.39</v>
      </c>
      <c r="Y16" s="26">
        <v>384.92</v>
      </c>
      <c r="Z16" s="26">
        <v>16323.16</v>
      </c>
      <c r="AA16" s="26">
        <v>4113.26</v>
      </c>
      <c r="AB16" s="26">
        <v>38333.49</v>
      </c>
      <c r="AC16" s="26">
        <v>11865.730000000001</v>
      </c>
      <c r="AD16" s="26">
        <v>195531.09</v>
      </c>
      <c r="AE16" s="26">
        <v>107781.95999999999</v>
      </c>
      <c r="AF16" s="26">
        <v>1539.77</v>
      </c>
      <c r="AG16" s="26">
        <v>635.89</v>
      </c>
      <c r="AH16" s="26">
        <v>3168.54</v>
      </c>
      <c r="AI16" s="26">
        <v>6360.46</v>
      </c>
      <c r="AJ16" s="26">
        <v>142074.36</v>
      </c>
      <c r="AK16" s="26">
        <v>689.11</v>
      </c>
      <c r="AL16" s="26">
        <v>1.38</v>
      </c>
      <c r="AM16" s="26">
        <v>1379.47</v>
      </c>
      <c r="AN16" s="26">
        <v>5166.67</v>
      </c>
      <c r="AO16" s="26">
        <v>671.88</v>
      </c>
      <c r="AP16" s="26">
        <v>4.58</v>
      </c>
      <c r="AQ16" s="26">
        <v>0.66</v>
      </c>
      <c r="AR16" s="26">
        <v>3.59</v>
      </c>
      <c r="AS16" s="26">
        <v>19.83</v>
      </c>
      <c r="AT16" s="26">
        <v>13.25</v>
      </c>
      <c r="AU16" s="26">
        <f t="shared" si="7"/>
        <v>49880.45</v>
      </c>
      <c r="AV16" s="26">
        <f t="shared" si="8"/>
        <v>338290.57999999996</v>
      </c>
      <c r="AW16" s="24">
        <v>6.25</v>
      </c>
      <c r="AX16" s="24">
        <v>16.29</v>
      </c>
      <c r="AY16" s="24">
        <v>3.49</v>
      </c>
      <c r="AZ16" s="24">
        <v>2654.3</v>
      </c>
      <c r="BA16" s="24">
        <v>57.07</v>
      </c>
      <c r="BB16" s="24">
        <v>136.14</v>
      </c>
      <c r="BC16" s="24">
        <v>63.12</v>
      </c>
      <c r="BD16" s="26">
        <v>89</v>
      </c>
      <c r="BE16" s="26">
        <v>63</v>
      </c>
      <c r="BF16" s="24">
        <v>4.96</v>
      </c>
      <c r="BG16" s="26">
        <v>66</v>
      </c>
      <c r="BH16" s="26">
        <v>11</v>
      </c>
      <c r="BI16" s="24">
        <v>2.74</v>
      </c>
      <c r="BJ16" s="26">
        <v>10333</v>
      </c>
      <c r="BK16" s="26">
        <v>10358</v>
      </c>
      <c r="BL16" s="24">
        <v>240.8</v>
      </c>
      <c r="BM16" s="26"/>
      <c r="BN16" s="26"/>
      <c r="BO16" s="24"/>
      <c r="BP16" s="26">
        <v>137</v>
      </c>
      <c r="BQ16" s="26">
        <v>68</v>
      </c>
      <c r="BR16" s="24">
        <v>3.43</v>
      </c>
      <c r="BS16" s="26">
        <v>201162</v>
      </c>
      <c r="BT16" s="24">
        <v>1433.08</v>
      </c>
      <c r="BU16" s="26">
        <v>13633</v>
      </c>
      <c r="BV16" s="24">
        <v>65.33</v>
      </c>
      <c r="BW16" s="26">
        <v>103</v>
      </c>
      <c r="BX16" s="26">
        <v>510</v>
      </c>
      <c r="BY16" s="26">
        <v>1643</v>
      </c>
      <c r="BZ16" s="26">
        <v>2600</v>
      </c>
      <c r="CA16" s="26">
        <v>16509</v>
      </c>
      <c r="CB16" s="24">
        <v>75.19</v>
      </c>
      <c r="CC16" s="24"/>
      <c r="CD16" s="24"/>
      <c r="CE16" s="24"/>
    </row>
    <row r="17" spans="1:83" ht="18.75">
      <c r="A17" s="5" t="s">
        <v>28</v>
      </c>
      <c r="B17" s="26">
        <v>2690</v>
      </c>
      <c r="C17" s="26">
        <v>485</v>
      </c>
      <c r="D17" s="26">
        <v>115</v>
      </c>
      <c r="E17" s="26">
        <f t="shared" si="9"/>
        <v>35794</v>
      </c>
      <c r="F17" s="26">
        <v>32934</v>
      </c>
      <c r="G17" s="26">
        <v>2860</v>
      </c>
      <c r="H17" s="26">
        <v>2619</v>
      </c>
      <c r="I17" s="26">
        <v>16100</v>
      </c>
      <c r="J17" s="26">
        <v>3375</v>
      </c>
      <c r="K17" s="26">
        <v>6600</v>
      </c>
      <c r="L17" s="26">
        <f t="shared" si="5"/>
        <v>400048</v>
      </c>
      <c r="M17" s="26">
        <v>360512</v>
      </c>
      <c r="N17" s="26">
        <v>38792</v>
      </c>
      <c r="O17" s="26">
        <v>744</v>
      </c>
      <c r="P17" s="26">
        <v>985770</v>
      </c>
      <c r="Q17" s="26">
        <v>94635</v>
      </c>
      <c r="R17" s="26">
        <v>7210</v>
      </c>
      <c r="S17" s="24">
        <v>70</v>
      </c>
      <c r="T17" s="26">
        <f t="shared" si="6"/>
        <v>9441.92</v>
      </c>
      <c r="U17" s="26">
        <f t="shared" si="10"/>
        <v>6648</v>
      </c>
      <c r="V17" s="26">
        <v>5590</v>
      </c>
      <c r="W17" s="26">
        <v>292</v>
      </c>
      <c r="X17" s="26">
        <v>1058</v>
      </c>
      <c r="Y17" s="26">
        <v>130</v>
      </c>
      <c r="Z17" s="26">
        <v>11970.81</v>
      </c>
      <c r="AA17" s="26">
        <v>980</v>
      </c>
      <c r="AB17" s="26">
        <v>20322</v>
      </c>
      <c r="AC17" s="26">
        <v>2807</v>
      </c>
      <c r="AD17" s="26">
        <v>98945</v>
      </c>
      <c r="AE17" s="26">
        <v>17022.239999999998</v>
      </c>
      <c r="AF17" s="26">
        <v>2560</v>
      </c>
      <c r="AG17" s="26">
        <v>1049.06</v>
      </c>
      <c r="AH17" s="26">
        <v>2910</v>
      </c>
      <c r="AI17" s="26">
        <v>5470</v>
      </c>
      <c r="AJ17" s="26">
        <v>249500</v>
      </c>
      <c r="AK17" s="26">
        <v>225</v>
      </c>
      <c r="AL17" s="26">
        <v>37</v>
      </c>
      <c r="AM17" s="26">
        <v>560</v>
      </c>
      <c r="AN17" s="26">
        <v>1906</v>
      </c>
      <c r="AO17" s="26">
        <v>3207</v>
      </c>
      <c r="AP17" s="26">
        <v>8.92</v>
      </c>
      <c r="AQ17" s="26">
        <v>2.95</v>
      </c>
      <c r="AR17" s="26">
        <v>6.998</v>
      </c>
      <c r="AS17" s="26">
        <v>42</v>
      </c>
      <c r="AT17" s="26">
        <v>86</v>
      </c>
      <c r="AU17" s="26">
        <f t="shared" si="7"/>
        <v>27740</v>
      </c>
      <c r="AV17" s="26">
        <f t="shared" si="8"/>
        <v>351738</v>
      </c>
      <c r="AW17" s="24">
        <v>22.4</v>
      </c>
      <c r="AX17" s="24">
        <v>31</v>
      </c>
      <c r="AY17" s="24">
        <v>12.5</v>
      </c>
      <c r="AZ17" s="24">
        <v>985</v>
      </c>
      <c r="BA17" s="24">
        <v>91</v>
      </c>
      <c r="BB17" s="24">
        <v>350</v>
      </c>
      <c r="BC17" s="24">
        <v>193</v>
      </c>
      <c r="BD17" s="26">
        <v>0</v>
      </c>
      <c r="BE17" s="26">
        <v>0</v>
      </c>
      <c r="BF17" s="24">
        <v>0</v>
      </c>
      <c r="BG17" s="26">
        <v>36</v>
      </c>
      <c r="BH17" s="26">
        <v>16</v>
      </c>
      <c r="BI17" s="24">
        <v>4.8</v>
      </c>
      <c r="BJ17" s="26">
        <v>8210</v>
      </c>
      <c r="BK17" s="26">
        <v>4320</v>
      </c>
      <c r="BL17" s="24">
        <v>99.75999999999999</v>
      </c>
      <c r="BM17" s="26">
        <v>0</v>
      </c>
      <c r="BN17" s="26">
        <v>0</v>
      </c>
      <c r="BO17" s="24">
        <v>0</v>
      </c>
      <c r="BP17" s="26">
        <v>8</v>
      </c>
      <c r="BQ17" s="26">
        <v>0</v>
      </c>
      <c r="BR17" s="24">
        <v>0</v>
      </c>
      <c r="BS17" s="26">
        <v>198250</v>
      </c>
      <c r="BT17" s="24">
        <v>1505</v>
      </c>
      <c r="BU17" s="26">
        <v>9310</v>
      </c>
      <c r="BV17" s="24">
        <v>38</v>
      </c>
      <c r="BW17" s="26">
        <v>25</v>
      </c>
      <c r="BX17" s="26">
        <v>290</v>
      </c>
      <c r="BY17" s="26">
        <v>3530</v>
      </c>
      <c r="BZ17" s="26">
        <v>4199.999999999999</v>
      </c>
      <c r="CA17" s="26">
        <v>11255</v>
      </c>
      <c r="CB17" s="24">
        <v>177</v>
      </c>
      <c r="CC17" s="24">
        <v>3</v>
      </c>
      <c r="CD17" s="24"/>
      <c r="CE17" s="24"/>
    </row>
    <row r="18" spans="1:83" ht="18.75">
      <c r="A18" s="5" t="s">
        <v>29</v>
      </c>
      <c r="B18" s="26">
        <v>3580</v>
      </c>
      <c r="C18" s="26">
        <v>862</v>
      </c>
      <c r="D18" s="26">
        <v>156.1</v>
      </c>
      <c r="E18" s="26">
        <f t="shared" si="9"/>
        <v>31577</v>
      </c>
      <c r="F18" s="26">
        <v>27912</v>
      </c>
      <c r="G18" s="26">
        <v>3665</v>
      </c>
      <c r="H18" s="26">
        <v>2691</v>
      </c>
      <c r="I18" s="26">
        <v>13309</v>
      </c>
      <c r="J18" s="26">
        <v>2228</v>
      </c>
      <c r="K18" s="26">
        <v>6590</v>
      </c>
      <c r="L18" s="26">
        <f t="shared" si="5"/>
        <v>306525</v>
      </c>
      <c r="M18" s="26">
        <v>280920</v>
      </c>
      <c r="N18" s="26">
        <v>24579</v>
      </c>
      <c r="O18" s="26">
        <v>1026</v>
      </c>
      <c r="P18" s="26">
        <v>725144</v>
      </c>
      <c r="Q18" s="26">
        <v>58870.6</v>
      </c>
      <c r="R18" s="26"/>
      <c r="S18" s="24"/>
      <c r="T18" s="26">
        <f t="shared" si="6"/>
        <v>6712.1</v>
      </c>
      <c r="U18" s="26">
        <f t="shared" si="10"/>
        <v>4704</v>
      </c>
      <c r="V18" s="26">
        <v>3624</v>
      </c>
      <c r="W18" s="26">
        <v>1314.6</v>
      </c>
      <c r="X18" s="26">
        <v>1080</v>
      </c>
      <c r="Y18" s="26">
        <v>726</v>
      </c>
      <c r="Z18" s="26">
        <v>5838.7</v>
      </c>
      <c r="AA18" s="26">
        <v>2570.6</v>
      </c>
      <c r="AB18" s="26">
        <v>10674.7</v>
      </c>
      <c r="AC18" s="26">
        <v>5788.6</v>
      </c>
      <c r="AD18" s="26">
        <v>121627.7</v>
      </c>
      <c r="AE18" s="26">
        <v>98989.9</v>
      </c>
      <c r="AF18" s="26">
        <v>1635</v>
      </c>
      <c r="AG18" s="26">
        <v>596.5</v>
      </c>
      <c r="AH18" s="26">
        <v>3095</v>
      </c>
      <c r="AI18" s="26">
        <v>5662.3</v>
      </c>
      <c r="AJ18" s="26">
        <v>154429.7</v>
      </c>
      <c r="AK18" s="26">
        <v>365.5</v>
      </c>
      <c r="AL18" s="26">
        <v>58.4</v>
      </c>
      <c r="AM18" s="26">
        <v>856.3</v>
      </c>
      <c r="AN18" s="26">
        <v>2362.2</v>
      </c>
      <c r="AO18" s="26">
        <v>5403.1</v>
      </c>
      <c r="AP18" s="26">
        <v>7.6</v>
      </c>
      <c r="AQ18" s="26">
        <v>4.4</v>
      </c>
      <c r="AR18" s="26">
        <v>3.1</v>
      </c>
      <c r="AS18" s="26">
        <v>13.4</v>
      </c>
      <c r="AT18" s="26">
        <v>71.6</v>
      </c>
      <c r="AU18" s="26">
        <f t="shared" si="7"/>
        <v>18712.6</v>
      </c>
      <c r="AV18" s="26">
        <f t="shared" si="8"/>
        <v>281532.10000000003</v>
      </c>
      <c r="AW18" s="24">
        <v>6.8</v>
      </c>
      <c r="AX18" s="24">
        <v>38.8</v>
      </c>
      <c r="AY18" s="24">
        <v>9.7</v>
      </c>
      <c r="AZ18" s="24">
        <v>6030</v>
      </c>
      <c r="BA18" s="24">
        <v>40.5</v>
      </c>
      <c r="BB18" s="24">
        <v>154</v>
      </c>
      <c r="BC18" s="24">
        <v>46</v>
      </c>
      <c r="BD18" s="26">
        <v>7</v>
      </c>
      <c r="BE18" s="26">
        <v>1</v>
      </c>
      <c r="BF18" s="24">
        <v>0.08</v>
      </c>
      <c r="BG18" s="26">
        <v>3</v>
      </c>
      <c r="BH18" s="26"/>
      <c r="BI18" s="24"/>
      <c r="BJ18" s="26">
        <v>11014</v>
      </c>
      <c r="BK18" s="26">
        <v>6034</v>
      </c>
      <c r="BL18" s="24">
        <v>165</v>
      </c>
      <c r="BM18" s="26"/>
      <c r="BN18" s="26"/>
      <c r="BO18" s="24"/>
      <c r="BP18" s="26">
        <v>18</v>
      </c>
      <c r="BQ18" s="26"/>
      <c r="BR18" s="24"/>
      <c r="BS18" s="26">
        <v>157143</v>
      </c>
      <c r="BT18" s="24">
        <v>1250.2</v>
      </c>
      <c r="BU18" s="26">
        <v>10295</v>
      </c>
      <c r="BV18" s="24">
        <v>49.3</v>
      </c>
      <c r="BW18" s="26">
        <v>9</v>
      </c>
      <c r="BX18" s="26"/>
      <c r="BY18" s="26">
        <v>50531</v>
      </c>
      <c r="BZ18" s="26">
        <v>49480</v>
      </c>
      <c r="CA18" s="26">
        <v>13780</v>
      </c>
      <c r="CB18" s="24">
        <v>93.5</v>
      </c>
      <c r="CC18" s="24">
        <v>7.6</v>
      </c>
      <c r="CD18" s="24"/>
      <c r="CE18" s="24"/>
    </row>
    <row r="19" spans="1:83" ht="18.75">
      <c r="A19" s="5" t="s">
        <v>30</v>
      </c>
      <c r="B19" s="26">
        <v>7635</v>
      </c>
      <c r="C19" s="26">
        <v>2368</v>
      </c>
      <c r="D19" s="26">
        <v>656</v>
      </c>
      <c r="E19" s="26">
        <f t="shared" si="9"/>
        <v>28858</v>
      </c>
      <c r="F19" s="26">
        <v>28858</v>
      </c>
      <c r="G19" s="26">
        <v>0</v>
      </c>
      <c r="H19" s="26">
        <v>0</v>
      </c>
      <c r="I19" s="26">
        <v>16468</v>
      </c>
      <c r="J19" s="26">
        <v>2932</v>
      </c>
      <c r="K19" s="26">
        <v>0</v>
      </c>
      <c r="L19" s="26">
        <f t="shared" si="5"/>
        <v>594798</v>
      </c>
      <c r="M19" s="26">
        <v>498863</v>
      </c>
      <c r="N19" s="26">
        <v>95037</v>
      </c>
      <c r="O19" s="26">
        <v>898</v>
      </c>
      <c r="P19" s="26">
        <v>1205146</v>
      </c>
      <c r="Q19" s="26">
        <v>115858</v>
      </c>
      <c r="R19" s="26">
        <v>556210</v>
      </c>
      <c r="S19" s="24">
        <v>4894</v>
      </c>
      <c r="T19" s="26">
        <f t="shared" si="6"/>
        <v>8372.300000000001</v>
      </c>
      <c r="U19" s="26">
        <f t="shared" si="10"/>
        <v>6157.72</v>
      </c>
      <c r="V19" s="26">
        <v>4770.52</v>
      </c>
      <c r="W19" s="26">
        <v>1355.18</v>
      </c>
      <c r="X19" s="26">
        <v>1387.2</v>
      </c>
      <c r="Y19" s="26">
        <v>304.64</v>
      </c>
      <c r="Z19" s="26">
        <v>8030.13</v>
      </c>
      <c r="AA19" s="26">
        <v>2935.2</v>
      </c>
      <c r="AB19" s="26">
        <v>16886.37</v>
      </c>
      <c r="AC19" s="26">
        <v>9126.42</v>
      </c>
      <c r="AD19" s="26">
        <v>142385</v>
      </c>
      <c r="AE19" s="26">
        <v>45116</v>
      </c>
      <c r="AF19" s="26">
        <v>1662.19</v>
      </c>
      <c r="AG19" s="26">
        <v>912.88</v>
      </c>
      <c r="AH19" s="26">
        <v>1692.5</v>
      </c>
      <c r="AI19" s="26">
        <v>3058</v>
      </c>
      <c r="AJ19" s="26">
        <v>195245</v>
      </c>
      <c r="AK19" s="26">
        <v>535.04</v>
      </c>
      <c r="AL19" s="26">
        <v>101.2</v>
      </c>
      <c r="AM19" s="26">
        <v>667.6</v>
      </c>
      <c r="AN19" s="26">
        <v>2681.1</v>
      </c>
      <c r="AO19" s="26">
        <v>8419</v>
      </c>
      <c r="AP19" s="26">
        <v>17.35</v>
      </c>
      <c r="AQ19" s="26">
        <v>7.3</v>
      </c>
      <c r="AR19" s="26">
        <v>16.45</v>
      </c>
      <c r="AS19" s="26">
        <v>92.3</v>
      </c>
      <c r="AT19" s="26">
        <v>309.2</v>
      </c>
      <c r="AU19" s="26">
        <f t="shared" si="7"/>
        <v>22717.769999999997</v>
      </c>
      <c r="AV19" s="26">
        <f t="shared" si="8"/>
        <v>346358.2</v>
      </c>
      <c r="AW19" s="24">
        <v>38.95</v>
      </c>
      <c r="AX19" s="24">
        <v>13.45</v>
      </c>
      <c r="AY19" s="24">
        <v>5.12</v>
      </c>
      <c r="AZ19" s="24">
        <v>998.36</v>
      </c>
      <c r="BA19" s="24">
        <v>54.24</v>
      </c>
      <c r="BB19" s="24">
        <v>75.82</v>
      </c>
      <c r="BC19" s="24">
        <v>36</v>
      </c>
      <c r="BD19" s="26">
        <v>0</v>
      </c>
      <c r="BE19" s="26">
        <v>0</v>
      </c>
      <c r="BF19" s="24">
        <v>0</v>
      </c>
      <c r="BG19" s="26">
        <v>22</v>
      </c>
      <c r="BH19" s="26">
        <v>3</v>
      </c>
      <c r="BI19" s="24">
        <v>0.57</v>
      </c>
      <c r="BJ19" s="26">
        <v>11031</v>
      </c>
      <c r="BK19" s="26">
        <v>5964</v>
      </c>
      <c r="BL19" s="24">
        <v>172</v>
      </c>
      <c r="BM19" s="26">
        <v>0</v>
      </c>
      <c r="BN19" s="26">
        <v>0</v>
      </c>
      <c r="BO19" s="24">
        <v>0</v>
      </c>
      <c r="BP19" s="26">
        <v>0</v>
      </c>
      <c r="BQ19" s="26">
        <v>0</v>
      </c>
      <c r="BR19" s="24">
        <v>0</v>
      </c>
      <c r="BS19" s="26">
        <v>276881</v>
      </c>
      <c r="BT19" s="24">
        <v>3165</v>
      </c>
      <c r="BU19" s="26">
        <v>60336</v>
      </c>
      <c r="BV19" s="24">
        <v>206</v>
      </c>
      <c r="BW19" s="26">
        <v>67</v>
      </c>
      <c r="BX19" s="26">
        <v>270</v>
      </c>
      <c r="BY19" s="26">
        <v>5573</v>
      </c>
      <c r="BZ19" s="26">
        <v>3980</v>
      </c>
      <c r="CA19" s="26">
        <v>1853</v>
      </c>
      <c r="CB19" s="24">
        <v>15.02</v>
      </c>
      <c r="CC19" s="24">
        <v>25.2</v>
      </c>
      <c r="CD19" s="24"/>
      <c r="CE19" s="24"/>
    </row>
    <row r="20" spans="1:83" ht="18.75">
      <c r="A20" s="5" t="s">
        <v>31</v>
      </c>
      <c r="B20" s="26">
        <v>6359</v>
      </c>
      <c r="C20" s="26">
        <v>1859</v>
      </c>
      <c r="D20" s="26">
        <v>479</v>
      </c>
      <c r="E20" s="26">
        <f t="shared" si="9"/>
        <v>49529</v>
      </c>
      <c r="F20" s="26">
        <v>49529</v>
      </c>
      <c r="G20" s="26"/>
      <c r="H20" s="26"/>
      <c r="I20" s="26">
        <v>20087</v>
      </c>
      <c r="J20" s="26">
        <v>3858</v>
      </c>
      <c r="K20" s="26"/>
      <c r="L20" s="26">
        <f t="shared" si="5"/>
        <v>620975</v>
      </c>
      <c r="M20" s="26">
        <v>531025</v>
      </c>
      <c r="N20" s="26">
        <v>88752</v>
      </c>
      <c r="O20" s="26">
        <v>1198.0000000000002</v>
      </c>
      <c r="P20" s="26">
        <v>1844110.497237569</v>
      </c>
      <c r="Q20" s="26">
        <v>146892</v>
      </c>
      <c r="R20" s="26">
        <v>294005.6329113924</v>
      </c>
      <c r="S20" s="24">
        <v>2323</v>
      </c>
      <c r="T20" s="26">
        <f t="shared" si="6"/>
        <v>14202.617118074855</v>
      </c>
      <c r="U20" s="26">
        <f t="shared" si="10"/>
        <v>10554</v>
      </c>
      <c r="V20" s="26">
        <v>8412</v>
      </c>
      <c r="W20" s="26">
        <v>1042</v>
      </c>
      <c r="X20" s="26">
        <v>2142</v>
      </c>
      <c r="Y20" s="26">
        <v>189.5199244262235</v>
      </c>
      <c r="Z20" s="26">
        <v>21254</v>
      </c>
      <c r="AA20" s="26">
        <v>5198.999500000001</v>
      </c>
      <c r="AB20" s="26">
        <v>43134</v>
      </c>
      <c r="AC20" s="26">
        <v>14654</v>
      </c>
      <c r="AD20" s="26">
        <v>176867</v>
      </c>
      <c r="AE20" s="26">
        <v>40012</v>
      </c>
      <c r="AF20" s="26">
        <v>2798.579232348112</v>
      </c>
      <c r="AG20" s="26">
        <v>1300.5408990147785</v>
      </c>
      <c r="AH20" s="26">
        <v>4732.795698924731</v>
      </c>
      <c r="AI20" s="26">
        <v>8803</v>
      </c>
      <c r="AJ20" s="26">
        <v>135210</v>
      </c>
      <c r="AK20" s="26">
        <v>817.0378857267438</v>
      </c>
      <c r="AL20" s="26">
        <v>61</v>
      </c>
      <c r="AM20" s="26">
        <v>1229.0000000000002</v>
      </c>
      <c r="AN20" s="26">
        <v>4104.92703862661</v>
      </c>
      <c r="AO20" s="26">
        <v>2730.0000000000005</v>
      </c>
      <c r="AP20" s="26">
        <v>33</v>
      </c>
      <c r="AQ20" s="26">
        <v>12.58141953118093</v>
      </c>
      <c r="AR20" s="26">
        <v>57.00000000000001</v>
      </c>
      <c r="AS20" s="26">
        <v>358</v>
      </c>
      <c r="AT20" s="26">
        <v>723</v>
      </c>
      <c r="AU20" s="26">
        <f t="shared" si="7"/>
        <v>56399.927038626614</v>
      </c>
      <c r="AV20" s="26">
        <f t="shared" si="8"/>
        <v>315530</v>
      </c>
      <c r="AW20" s="24">
        <v>65</v>
      </c>
      <c r="AX20" s="24">
        <v>150.0251256281407</v>
      </c>
      <c r="AY20" s="24">
        <v>30</v>
      </c>
      <c r="AZ20" s="24">
        <v>4000</v>
      </c>
      <c r="BA20" s="24">
        <v>216.52258376912647</v>
      </c>
      <c r="BB20" s="24">
        <v>467.30769230769226</v>
      </c>
      <c r="BC20" s="24">
        <v>243</v>
      </c>
      <c r="BD20" s="26">
        <v>54</v>
      </c>
      <c r="BE20" s="26">
        <v>1</v>
      </c>
      <c r="BF20" s="24">
        <v>0.11</v>
      </c>
      <c r="BG20" s="26">
        <v>32.753488372093024</v>
      </c>
      <c r="BH20" s="26">
        <v>30.39512855209743</v>
      </c>
      <c r="BI20" s="24">
        <v>5.3002</v>
      </c>
      <c r="BJ20" s="26">
        <v>6102.000000000002</v>
      </c>
      <c r="BK20" s="26">
        <v>7025</v>
      </c>
      <c r="BL20" s="24">
        <v>268</v>
      </c>
      <c r="BM20" s="26"/>
      <c r="BN20" s="26"/>
      <c r="BO20" s="24"/>
      <c r="BP20" s="26">
        <v>84</v>
      </c>
      <c r="BQ20" s="26">
        <v>10</v>
      </c>
      <c r="BR20" s="24">
        <v>1</v>
      </c>
      <c r="BS20" s="26">
        <v>375180</v>
      </c>
      <c r="BT20" s="24">
        <v>2208</v>
      </c>
      <c r="BU20" s="26">
        <v>209385</v>
      </c>
      <c r="BV20" s="24">
        <v>598</v>
      </c>
      <c r="BW20" s="26">
        <v>3</v>
      </c>
      <c r="BX20" s="26">
        <v>630</v>
      </c>
      <c r="BY20" s="26">
        <v>4202</v>
      </c>
      <c r="BZ20" s="26">
        <v>10040</v>
      </c>
      <c r="CA20" s="26">
        <v>9298.38568725867</v>
      </c>
      <c r="CB20" s="24">
        <v>269.23</v>
      </c>
      <c r="CC20" s="24">
        <v>301</v>
      </c>
      <c r="CD20" s="24"/>
      <c r="CE20" s="24"/>
    </row>
    <row r="21" spans="1:83" ht="18.75">
      <c r="A21" s="5" t="s">
        <v>32</v>
      </c>
      <c r="B21" s="26">
        <v>12732</v>
      </c>
      <c r="C21" s="26">
        <v>3356</v>
      </c>
      <c r="D21" s="26">
        <v>967.2</v>
      </c>
      <c r="E21" s="26">
        <f>F21+G21</f>
        <v>36979</v>
      </c>
      <c r="F21" s="26">
        <v>36972</v>
      </c>
      <c r="G21" s="22">
        <v>7</v>
      </c>
      <c r="H21" s="26">
        <v>7</v>
      </c>
      <c r="I21" s="26">
        <v>12489</v>
      </c>
      <c r="J21" s="26">
        <v>2468.4</v>
      </c>
      <c r="K21" s="26">
        <v>0.13</v>
      </c>
      <c r="L21" s="26">
        <f t="shared" si="5"/>
        <v>164211</v>
      </c>
      <c r="M21" s="26">
        <v>144544</v>
      </c>
      <c r="N21" s="26">
        <v>19074</v>
      </c>
      <c r="O21" s="26">
        <v>593</v>
      </c>
      <c r="P21" s="26">
        <v>453010</v>
      </c>
      <c r="Q21" s="26">
        <v>38132.7</v>
      </c>
      <c r="R21" s="26">
        <v>72521</v>
      </c>
      <c r="S21" s="24">
        <v>555.3</v>
      </c>
      <c r="T21" s="26">
        <f t="shared" si="6"/>
        <v>5908.299999999999</v>
      </c>
      <c r="U21" s="26">
        <f t="shared" si="10"/>
        <v>4248.9</v>
      </c>
      <c r="V21" s="26">
        <v>3617.2</v>
      </c>
      <c r="W21" s="26">
        <v>242.4</v>
      </c>
      <c r="X21" s="26">
        <v>631.7</v>
      </c>
      <c r="Y21" s="26">
        <v>123.4</v>
      </c>
      <c r="Z21" s="26">
        <v>2938.2</v>
      </c>
      <c r="AA21" s="26">
        <v>406.7</v>
      </c>
      <c r="AB21" s="26">
        <v>6673.3</v>
      </c>
      <c r="AC21" s="26">
        <v>1040.1</v>
      </c>
      <c r="AD21" s="26">
        <v>59948.7</v>
      </c>
      <c r="AE21" s="26">
        <v>17503.2</v>
      </c>
      <c r="AF21" s="26">
        <v>1342.8</v>
      </c>
      <c r="AG21" s="26">
        <v>492.6</v>
      </c>
      <c r="AH21" s="26">
        <v>1216.4</v>
      </c>
      <c r="AI21" s="26">
        <v>2091.9</v>
      </c>
      <c r="AJ21" s="26">
        <v>80151.9</v>
      </c>
      <c r="AK21" s="26">
        <v>305.4</v>
      </c>
      <c r="AL21" s="26">
        <v>44.7</v>
      </c>
      <c r="AM21" s="26">
        <v>295</v>
      </c>
      <c r="AN21" s="26">
        <v>1043.8</v>
      </c>
      <c r="AO21" s="26">
        <v>1811.1</v>
      </c>
      <c r="AP21" s="26">
        <v>11.2</v>
      </c>
      <c r="AQ21" s="26">
        <v>6.4</v>
      </c>
      <c r="AR21" s="26">
        <v>8.13</v>
      </c>
      <c r="AS21" s="26">
        <v>44.1</v>
      </c>
      <c r="AT21" s="26">
        <v>89.96</v>
      </c>
      <c r="AU21" s="26">
        <f t="shared" si="7"/>
        <v>9853.1</v>
      </c>
      <c r="AV21" s="26">
        <f t="shared" si="8"/>
        <v>142001.65999999997</v>
      </c>
      <c r="AW21" s="24">
        <v>25.74</v>
      </c>
      <c r="AX21" s="24">
        <v>37.6</v>
      </c>
      <c r="AY21" s="24">
        <v>8.7</v>
      </c>
      <c r="AZ21" s="24">
        <v>687.5</v>
      </c>
      <c r="BA21" s="24">
        <v>70.2</v>
      </c>
      <c r="BB21" s="24">
        <v>39.65</v>
      </c>
      <c r="BC21" s="24">
        <v>13.3</v>
      </c>
      <c r="BD21" s="26">
        <v>10</v>
      </c>
      <c r="BE21" s="26">
        <v>0</v>
      </c>
      <c r="BF21" s="24">
        <v>0</v>
      </c>
      <c r="BG21" s="26">
        <v>31</v>
      </c>
      <c r="BH21" s="26">
        <v>10</v>
      </c>
      <c r="BI21" s="24">
        <v>1.9</v>
      </c>
      <c r="BJ21" s="26">
        <v>21597</v>
      </c>
      <c r="BK21" s="26">
        <v>20820</v>
      </c>
      <c r="BL21" s="24">
        <v>587.1</v>
      </c>
      <c r="BM21" s="26">
        <v>21</v>
      </c>
      <c r="BN21" s="26">
        <v>0</v>
      </c>
      <c r="BO21" s="24">
        <v>0</v>
      </c>
      <c r="BP21" s="26">
        <v>2111</v>
      </c>
      <c r="BQ21" s="26">
        <v>349</v>
      </c>
      <c r="BR21" s="24">
        <v>25</v>
      </c>
      <c r="BS21" s="26">
        <v>172269</v>
      </c>
      <c r="BT21" s="24">
        <v>942.4</v>
      </c>
      <c r="BU21" s="26">
        <v>28379</v>
      </c>
      <c r="BV21" s="24">
        <v>49.03</v>
      </c>
      <c r="BW21" s="26">
        <v>2</v>
      </c>
      <c r="BX21" s="26">
        <v>300</v>
      </c>
      <c r="BY21" s="26">
        <v>6410</v>
      </c>
      <c r="BZ21" s="26">
        <v>7300</v>
      </c>
      <c r="CA21" s="26">
        <v>20688</v>
      </c>
      <c r="CB21" s="24">
        <v>120.7</v>
      </c>
      <c r="CC21" s="24">
        <v>0</v>
      </c>
      <c r="CD21" s="24"/>
      <c r="CE21" s="24"/>
    </row>
    <row r="22" spans="1:83" ht="18.75">
      <c r="A22" s="4" t="s">
        <v>121</v>
      </c>
      <c r="B22" s="22">
        <f>SUM(B23:B36)</f>
        <v>1331588</v>
      </c>
      <c r="C22" s="22">
        <f aca="true" t="shared" si="11" ref="C22:K22">SUM(C23:C36)</f>
        <v>175500</v>
      </c>
      <c r="D22" s="22">
        <f t="shared" si="11"/>
        <v>41005.68</v>
      </c>
      <c r="E22" s="22">
        <f t="shared" si="11"/>
        <v>1081577</v>
      </c>
      <c r="F22" s="22">
        <f t="shared" si="11"/>
        <v>1051485</v>
      </c>
      <c r="G22" s="22">
        <f t="shared" si="11"/>
        <v>30092</v>
      </c>
      <c r="H22" s="22">
        <f t="shared" si="11"/>
        <v>12227</v>
      </c>
      <c r="I22" s="22">
        <f t="shared" si="11"/>
        <v>211203</v>
      </c>
      <c r="J22" s="22">
        <f t="shared" si="11"/>
        <v>37085.60654323307</v>
      </c>
      <c r="K22" s="22">
        <f t="shared" si="11"/>
        <v>101074.16</v>
      </c>
      <c r="L22" s="22">
        <f aca="true" t="shared" si="12" ref="L22:BF22">SUM(L23:L36)</f>
        <v>5108669.475726316</v>
      </c>
      <c r="M22" s="22">
        <f t="shared" si="12"/>
        <v>4407166.475726316</v>
      </c>
      <c r="N22" s="22">
        <f t="shared" si="12"/>
        <v>680781</v>
      </c>
      <c r="O22" s="22">
        <f t="shared" si="12"/>
        <v>20722</v>
      </c>
      <c r="P22" s="22">
        <f t="shared" si="12"/>
        <v>8257131</v>
      </c>
      <c r="Q22" s="22">
        <f t="shared" si="12"/>
        <v>548149.99</v>
      </c>
      <c r="R22" s="22">
        <f t="shared" si="12"/>
        <v>45538</v>
      </c>
      <c r="S22" s="22">
        <f t="shared" si="12"/>
        <v>512.82</v>
      </c>
      <c r="T22" s="22">
        <f t="shared" si="12"/>
        <v>97904.24403817185</v>
      </c>
      <c r="U22" s="22">
        <f t="shared" si="12"/>
        <v>86149.95999999999</v>
      </c>
      <c r="V22" s="22">
        <f t="shared" si="12"/>
        <v>71565.22</v>
      </c>
      <c r="W22" s="22">
        <f t="shared" si="12"/>
        <v>10056.079999999998</v>
      </c>
      <c r="X22" s="22">
        <f t="shared" si="12"/>
        <v>14584.74</v>
      </c>
      <c r="Y22" s="22">
        <f t="shared" si="12"/>
        <v>2060.1499999999996</v>
      </c>
      <c r="Z22" s="22">
        <f t="shared" si="12"/>
        <v>100252.84000000001</v>
      </c>
      <c r="AA22" s="22">
        <f t="shared" si="12"/>
        <v>18823.86</v>
      </c>
      <c r="AB22" s="22">
        <f t="shared" si="12"/>
        <v>177194.6663793035</v>
      </c>
      <c r="AC22" s="22">
        <f t="shared" si="12"/>
        <v>42420.293099999995</v>
      </c>
      <c r="AD22" s="22">
        <f t="shared" si="12"/>
        <v>1188338.1800000002</v>
      </c>
      <c r="AE22" s="22">
        <f t="shared" si="12"/>
        <v>442410.01999999996</v>
      </c>
      <c r="AF22" s="22">
        <f t="shared" si="12"/>
        <v>8405.310000000001</v>
      </c>
      <c r="AG22" s="22">
        <f t="shared" si="12"/>
        <v>2106.0299999999997</v>
      </c>
      <c r="AH22" s="22">
        <f t="shared" si="12"/>
        <v>11611.56</v>
      </c>
      <c r="AI22" s="22">
        <f t="shared" si="12"/>
        <v>23721.25</v>
      </c>
      <c r="AJ22" s="22">
        <f t="shared" si="12"/>
        <v>273176.92</v>
      </c>
      <c r="AK22" s="22">
        <f t="shared" si="12"/>
        <v>3233.63</v>
      </c>
      <c r="AL22" s="22">
        <f t="shared" si="12"/>
        <v>457.81</v>
      </c>
      <c r="AM22" s="22">
        <f t="shared" si="12"/>
        <v>4655.12</v>
      </c>
      <c r="AN22" s="22">
        <f t="shared" si="12"/>
        <v>13299.73</v>
      </c>
      <c r="AO22" s="22">
        <f t="shared" si="12"/>
        <v>38202.67628769892</v>
      </c>
      <c r="AP22" s="22">
        <f t="shared" si="12"/>
        <v>115.34403817183563</v>
      </c>
      <c r="AQ22" s="22">
        <f t="shared" si="12"/>
        <v>24.598312109564528</v>
      </c>
      <c r="AR22" s="22">
        <f t="shared" si="12"/>
        <v>70.78219806579878</v>
      </c>
      <c r="AS22" s="22">
        <f t="shared" si="12"/>
        <v>296.05358428956225</v>
      </c>
      <c r="AT22" s="22">
        <f t="shared" si="12"/>
        <v>674.204525</v>
      </c>
      <c r="AU22" s="22">
        <f t="shared" si="12"/>
        <v>214511.69996359307</v>
      </c>
      <c r="AV22" s="22">
        <f t="shared" si="12"/>
        <v>1500391.9808126988</v>
      </c>
      <c r="AW22" s="22">
        <f t="shared" si="12"/>
        <v>718.2790000000001</v>
      </c>
      <c r="AX22" s="22">
        <f t="shared" si="12"/>
        <v>574.157</v>
      </c>
      <c r="AY22" s="22">
        <f t="shared" si="12"/>
        <v>144.1182938602364</v>
      </c>
      <c r="AZ22" s="22">
        <f t="shared" si="12"/>
        <v>33354.650432999995</v>
      </c>
      <c r="BA22" s="22">
        <f t="shared" si="12"/>
        <v>663.8113784601895</v>
      </c>
      <c r="BB22" s="22">
        <f t="shared" si="12"/>
        <v>856.617</v>
      </c>
      <c r="BC22" s="22">
        <f t="shared" si="12"/>
        <v>371.900588</v>
      </c>
      <c r="BD22" s="22">
        <f t="shared" si="12"/>
        <v>1970</v>
      </c>
      <c r="BE22" s="22">
        <f t="shared" si="12"/>
        <v>158</v>
      </c>
      <c r="BF22" s="22">
        <f t="shared" si="12"/>
        <v>10.82</v>
      </c>
      <c r="BG22" s="22">
        <f aca="true" t="shared" si="13" ref="BG22:BR22">SUM(BG23:BG36)</f>
        <v>48604</v>
      </c>
      <c r="BH22" s="22">
        <f t="shared" si="13"/>
        <v>8064</v>
      </c>
      <c r="BI22" s="22">
        <f t="shared" si="13"/>
        <v>1218.3999999999999</v>
      </c>
      <c r="BJ22" s="22">
        <f t="shared" si="13"/>
        <v>768570</v>
      </c>
      <c r="BK22" s="22">
        <f t="shared" si="13"/>
        <v>323934.37</v>
      </c>
      <c r="BL22" s="22">
        <f t="shared" si="13"/>
        <v>6741.290000000001</v>
      </c>
      <c r="BM22" s="22">
        <f t="shared" si="13"/>
        <v>0</v>
      </c>
      <c r="BN22" s="22">
        <f t="shared" si="13"/>
        <v>0</v>
      </c>
      <c r="BO22" s="22">
        <f t="shared" si="13"/>
        <v>0</v>
      </c>
      <c r="BP22" s="22">
        <f t="shared" si="13"/>
        <v>1643</v>
      </c>
      <c r="BQ22" s="22">
        <f t="shared" si="13"/>
        <v>380</v>
      </c>
      <c r="BR22" s="19">
        <f t="shared" si="13"/>
        <v>13.805</v>
      </c>
      <c r="BS22" s="22">
        <f aca="true" t="shared" si="14" ref="BS22:CE22">SUM(BS23:BS36)</f>
        <v>2182656</v>
      </c>
      <c r="BT22" s="22">
        <f t="shared" si="14"/>
        <v>7351.15</v>
      </c>
      <c r="BU22" s="22">
        <f t="shared" si="14"/>
        <v>255050</v>
      </c>
      <c r="BV22" s="22">
        <f t="shared" si="14"/>
        <v>766.393</v>
      </c>
      <c r="BW22" s="22">
        <f t="shared" si="14"/>
        <v>42</v>
      </c>
      <c r="BX22" s="22">
        <f t="shared" si="14"/>
        <v>999.105</v>
      </c>
      <c r="BY22" s="22">
        <f t="shared" si="14"/>
        <v>100834</v>
      </c>
      <c r="BZ22" s="22">
        <f t="shared" si="14"/>
        <v>72851.4</v>
      </c>
      <c r="CA22" s="22">
        <f t="shared" si="14"/>
        <v>474135</v>
      </c>
      <c r="CB22" s="19">
        <f t="shared" si="14"/>
        <v>3608.9599999999996</v>
      </c>
      <c r="CC22" s="19">
        <f t="shared" si="14"/>
        <v>760.91</v>
      </c>
      <c r="CD22" s="19">
        <f t="shared" si="14"/>
        <v>0</v>
      </c>
      <c r="CE22" s="19">
        <f t="shared" si="14"/>
        <v>0</v>
      </c>
    </row>
    <row r="23" spans="1:83" ht="18.75">
      <c r="A23" s="6" t="s">
        <v>33</v>
      </c>
      <c r="B23" s="26">
        <v>166569</v>
      </c>
      <c r="C23" s="26">
        <v>10920</v>
      </c>
      <c r="D23" s="26">
        <v>2256.49</v>
      </c>
      <c r="E23" s="26">
        <f>F23+G23</f>
        <v>119583</v>
      </c>
      <c r="F23" s="26">
        <v>119583</v>
      </c>
      <c r="G23" s="26"/>
      <c r="H23" s="26"/>
      <c r="I23" s="26">
        <v>14287</v>
      </c>
      <c r="J23" s="26">
        <v>2263.47</v>
      </c>
      <c r="K23" s="26"/>
      <c r="L23" s="26">
        <f aca="true" t="shared" si="15" ref="L23:L36">M23+N23+O23</f>
        <v>492949</v>
      </c>
      <c r="M23" s="26">
        <v>432487</v>
      </c>
      <c r="N23" s="26">
        <v>55812</v>
      </c>
      <c r="O23" s="26">
        <v>4650</v>
      </c>
      <c r="P23" s="26">
        <v>464267</v>
      </c>
      <c r="Q23" s="26">
        <v>22667.39</v>
      </c>
      <c r="R23" s="26"/>
      <c r="S23" s="24"/>
      <c r="T23" s="26">
        <f aca="true" t="shared" si="16" ref="T23:T36">U23+AF23+AK23+AP23</f>
        <v>4873.5509999999995</v>
      </c>
      <c r="U23" s="26">
        <f>V23+X23</f>
        <v>4060.62</v>
      </c>
      <c r="V23" s="26">
        <v>3143.3199999999997</v>
      </c>
      <c r="W23" s="26">
        <v>46.38</v>
      </c>
      <c r="X23" s="26">
        <v>917.3</v>
      </c>
      <c r="Y23" s="26">
        <v>7.22</v>
      </c>
      <c r="Z23" s="26">
        <v>3927.89</v>
      </c>
      <c r="AA23" s="26">
        <v>79.58</v>
      </c>
      <c r="AB23" s="26">
        <v>6023.35</v>
      </c>
      <c r="AC23" s="26">
        <v>171.3</v>
      </c>
      <c r="AD23" s="26">
        <v>38985.75</v>
      </c>
      <c r="AE23" s="26">
        <v>674.74</v>
      </c>
      <c r="AF23" s="26">
        <v>521.15</v>
      </c>
      <c r="AG23" s="26">
        <v>103.44</v>
      </c>
      <c r="AH23" s="26">
        <v>539.17</v>
      </c>
      <c r="AI23" s="26">
        <v>1031.16</v>
      </c>
      <c r="AJ23" s="26">
        <v>3828.54</v>
      </c>
      <c r="AK23" s="26">
        <v>284.2</v>
      </c>
      <c r="AL23" s="26">
        <v>52.14</v>
      </c>
      <c r="AM23" s="26">
        <v>290.86</v>
      </c>
      <c r="AN23" s="26">
        <v>638.01</v>
      </c>
      <c r="AO23" s="26">
        <v>1509.24</v>
      </c>
      <c r="AP23" s="26">
        <v>7.5809999999999995</v>
      </c>
      <c r="AQ23" s="26">
        <v>2.7980000000000005</v>
      </c>
      <c r="AR23" s="26">
        <v>5.282</v>
      </c>
      <c r="AS23" s="26">
        <v>18.43325</v>
      </c>
      <c r="AT23" s="26">
        <v>14.09</v>
      </c>
      <c r="AU23" s="26">
        <f aca="true" t="shared" si="17" ref="AU23:AU36">AS23+AN23+AI23+AB23</f>
        <v>7710.9532500000005</v>
      </c>
      <c r="AV23" s="26">
        <f aca="true" t="shared" si="18" ref="AV23:AV36">AT23+AO23+AJ23+AD23</f>
        <v>44337.62</v>
      </c>
      <c r="AW23" s="24">
        <v>2.955</v>
      </c>
      <c r="AX23" s="24">
        <v>6.68</v>
      </c>
      <c r="AY23" s="24">
        <v>1.41</v>
      </c>
      <c r="AZ23" s="24">
        <v>43.2</v>
      </c>
      <c r="BA23" s="24">
        <v>89.15</v>
      </c>
      <c r="BB23" s="24">
        <v>90.78</v>
      </c>
      <c r="BC23" s="24">
        <v>25.28</v>
      </c>
      <c r="BD23" s="26">
        <v>68</v>
      </c>
      <c r="BE23" s="26">
        <v>26</v>
      </c>
      <c r="BF23" s="24">
        <v>1.35</v>
      </c>
      <c r="BG23" s="26">
        <v>1855</v>
      </c>
      <c r="BH23" s="26">
        <v>760</v>
      </c>
      <c r="BI23" s="24">
        <v>104.08</v>
      </c>
      <c r="BJ23" s="26">
        <v>163314</v>
      </c>
      <c r="BK23" s="26">
        <v>85011</v>
      </c>
      <c r="BL23" s="24">
        <v>1806.23</v>
      </c>
      <c r="BM23" s="26"/>
      <c r="BN23" s="26"/>
      <c r="BO23" s="26"/>
      <c r="BP23" s="26">
        <v>75</v>
      </c>
      <c r="BQ23" s="26">
        <v>9</v>
      </c>
      <c r="BR23" s="24">
        <v>0.22999999999999998</v>
      </c>
      <c r="BS23" s="26">
        <v>125624</v>
      </c>
      <c r="BT23" s="24">
        <v>387.37</v>
      </c>
      <c r="BU23" s="26">
        <v>4061</v>
      </c>
      <c r="BV23" s="24">
        <v>14.47</v>
      </c>
      <c r="BW23" s="26"/>
      <c r="BX23" s="26"/>
      <c r="BY23" s="26"/>
      <c r="BZ23" s="26"/>
      <c r="CA23" s="26">
        <v>52267</v>
      </c>
      <c r="CB23" s="24">
        <v>284.46</v>
      </c>
      <c r="CC23" s="24"/>
      <c r="CD23" s="24"/>
      <c r="CE23" s="24"/>
    </row>
    <row r="24" spans="1:83" ht="18.75">
      <c r="A24" s="6" t="s">
        <v>34</v>
      </c>
      <c r="B24" s="26">
        <v>102557</v>
      </c>
      <c r="C24" s="26">
        <v>5918</v>
      </c>
      <c r="D24" s="26">
        <v>1206.88</v>
      </c>
      <c r="E24" s="26">
        <f aca="true" t="shared" si="19" ref="E24:E36">F24+G24</f>
        <v>110454</v>
      </c>
      <c r="F24" s="26">
        <v>110454</v>
      </c>
      <c r="G24" s="26"/>
      <c r="H24" s="26"/>
      <c r="I24" s="26">
        <v>9030</v>
      </c>
      <c r="J24" s="26">
        <v>1649.08</v>
      </c>
      <c r="K24" s="26"/>
      <c r="L24" s="26">
        <f t="shared" si="15"/>
        <v>237900</v>
      </c>
      <c r="M24" s="26">
        <v>207209</v>
      </c>
      <c r="N24" s="26">
        <v>30495</v>
      </c>
      <c r="O24" s="26">
        <v>196</v>
      </c>
      <c r="P24" s="26">
        <v>347216</v>
      </c>
      <c r="Q24" s="26">
        <v>25529.16</v>
      </c>
      <c r="R24" s="26"/>
      <c r="S24" s="24"/>
      <c r="T24" s="26">
        <f t="shared" si="16"/>
        <v>2726.8209999999995</v>
      </c>
      <c r="U24" s="26">
        <f aca="true" t="shared" si="20" ref="U24:U36">V24+X24</f>
        <v>2378.41</v>
      </c>
      <c r="V24" s="26">
        <v>1867.19</v>
      </c>
      <c r="W24" s="26">
        <v>0.5</v>
      </c>
      <c r="X24" s="26">
        <v>511.22</v>
      </c>
      <c r="Y24" s="26">
        <v>2</v>
      </c>
      <c r="Z24" s="26">
        <v>2299.56</v>
      </c>
      <c r="AA24" s="26">
        <v>9.1</v>
      </c>
      <c r="AB24" s="26">
        <v>4300.97</v>
      </c>
      <c r="AC24" s="26">
        <v>26.7</v>
      </c>
      <c r="AD24" s="26">
        <v>27927.589999999997</v>
      </c>
      <c r="AE24" s="26">
        <v>82.52000000000001</v>
      </c>
      <c r="AF24" s="26">
        <v>293.74</v>
      </c>
      <c r="AG24" s="26">
        <v>45.19</v>
      </c>
      <c r="AH24" s="26">
        <v>645.64</v>
      </c>
      <c r="AI24" s="26">
        <v>1238.21</v>
      </c>
      <c r="AJ24" s="26">
        <v>3070.79</v>
      </c>
      <c r="AK24" s="26">
        <v>49.33</v>
      </c>
      <c r="AL24" s="26">
        <v>9.75</v>
      </c>
      <c r="AM24" s="26">
        <v>43.12</v>
      </c>
      <c r="AN24" s="26">
        <v>117.2</v>
      </c>
      <c r="AO24" s="26">
        <v>377.79</v>
      </c>
      <c r="AP24" s="26">
        <v>5.340999999999999</v>
      </c>
      <c r="AQ24" s="26">
        <v>0.9119954004242043</v>
      </c>
      <c r="AR24" s="26">
        <v>5.202</v>
      </c>
      <c r="AS24" s="26">
        <v>21.45</v>
      </c>
      <c r="AT24" s="26">
        <v>24.580000000000002</v>
      </c>
      <c r="AU24" s="26">
        <f t="shared" si="17"/>
        <v>5677.83</v>
      </c>
      <c r="AV24" s="26">
        <f t="shared" si="18"/>
        <v>31400.749999999996</v>
      </c>
      <c r="AW24" s="24">
        <v>0.686</v>
      </c>
      <c r="AX24" s="24">
        <v>0.425</v>
      </c>
      <c r="AY24" s="24">
        <v>0.11</v>
      </c>
      <c r="AZ24" s="24">
        <v>7.87</v>
      </c>
      <c r="BA24" s="24">
        <v>41.79</v>
      </c>
      <c r="BB24" s="24">
        <v>21.465</v>
      </c>
      <c r="BC24" s="24">
        <v>8.317</v>
      </c>
      <c r="BD24" s="26"/>
      <c r="BE24" s="26"/>
      <c r="BF24" s="24"/>
      <c r="BG24" s="26">
        <v>9967</v>
      </c>
      <c r="BH24" s="26">
        <v>806</v>
      </c>
      <c r="BI24" s="24">
        <v>130.81</v>
      </c>
      <c r="BJ24" s="26">
        <v>22696</v>
      </c>
      <c r="BK24" s="26">
        <v>14163</v>
      </c>
      <c r="BL24" s="24">
        <v>298.36999999999995</v>
      </c>
      <c r="BM24" s="26"/>
      <c r="BN24" s="26"/>
      <c r="BO24" s="26"/>
      <c r="BP24" s="26">
        <v>22</v>
      </c>
      <c r="BQ24" s="26">
        <v>37</v>
      </c>
      <c r="BR24" s="24">
        <v>2.035</v>
      </c>
      <c r="BS24" s="26">
        <v>72464</v>
      </c>
      <c r="BT24" s="24">
        <v>158.02</v>
      </c>
      <c r="BU24" s="26">
        <v>378</v>
      </c>
      <c r="BV24" s="24">
        <v>0.603</v>
      </c>
      <c r="BW24" s="26"/>
      <c r="BX24" s="26"/>
      <c r="BY24" s="26">
        <v>10</v>
      </c>
      <c r="BZ24" s="26"/>
      <c r="CA24" s="26">
        <v>10246</v>
      </c>
      <c r="CB24" s="24">
        <v>38.900000000000006</v>
      </c>
      <c r="CC24" s="24">
        <v>29.25</v>
      </c>
      <c r="CD24" s="24"/>
      <c r="CE24" s="24"/>
    </row>
    <row r="25" spans="1:222" ht="18.75">
      <c r="A25" s="6" t="s">
        <v>35</v>
      </c>
      <c r="B25" s="26">
        <v>43469</v>
      </c>
      <c r="C25" s="26">
        <v>14100</v>
      </c>
      <c r="D25" s="26">
        <v>3323</v>
      </c>
      <c r="E25" s="26">
        <f t="shared" si="19"/>
        <v>19113</v>
      </c>
      <c r="F25" s="26">
        <v>19113</v>
      </c>
      <c r="G25" s="26"/>
      <c r="H25" s="26"/>
      <c r="I25" s="26">
        <v>6191</v>
      </c>
      <c r="J25" s="26">
        <v>1173</v>
      </c>
      <c r="K25" s="26"/>
      <c r="L25" s="26">
        <f t="shared" si="15"/>
        <v>115233</v>
      </c>
      <c r="M25" s="26">
        <v>105256</v>
      </c>
      <c r="N25" s="26">
        <v>9760</v>
      </c>
      <c r="O25" s="26">
        <v>217</v>
      </c>
      <c r="P25" s="26">
        <v>190349</v>
      </c>
      <c r="Q25" s="26">
        <v>10586</v>
      </c>
      <c r="R25" s="26">
        <v>9265</v>
      </c>
      <c r="S25" s="24">
        <v>111</v>
      </c>
      <c r="T25" s="26">
        <f t="shared" si="16"/>
        <v>2056.6200000000003</v>
      </c>
      <c r="U25" s="26">
        <f t="shared" si="20"/>
        <v>1922.38</v>
      </c>
      <c r="V25" s="26">
        <v>1475.2</v>
      </c>
      <c r="W25" s="26"/>
      <c r="X25" s="26">
        <v>447.18</v>
      </c>
      <c r="Y25" s="26"/>
      <c r="Z25" s="26">
        <v>1279.13</v>
      </c>
      <c r="AA25" s="26"/>
      <c r="AB25" s="26">
        <v>2302.434</v>
      </c>
      <c r="AC25" s="26"/>
      <c r="AD25" s="26">
        <v>29280.25</v>
      </c>
      <c r="AE25" s="22"/>
      <c r="AF25" s="26">
        <v>103.42</v>
      </c>
      <c r="AG25" s="26">
        <v>39.04</v>
      </c>
      <c r="AH25" s="26">
        <v>108.42</v>
      </c>
      <c r="AI25" s="26">
        <v>249.36</v>
      </c>
      <c r="AJ25" s="26">
        <v>3757.2</v>
      </c>
      <c r="AK25" s="26">
        <v>28.34</v>
      </c>
      <c r="AL25" s="26">
        <v>8.05</v>
      </c>
      <c r="AM25" s="26">
        <v>22.450000000000003</v>
      </c>
      <c r="AN25" s="26">
        <v>56.13</v>
      </c>
      <c r="AO25" s="26">
        <v>498.6</v>
      </c>
      <c r="AP25" s="26">
        <v>2.48</v>
      </c>
      <c r="AQ25" s="26">
        <v>0.85</v>
      </c>
      <c r="AR25" s="26">
        <v>1.9</v>
      </c>
      <c r="AS25" s="26">
        <v>7.6</v>
      </c>
      <c r="AT25" s="26">
        <v>11.9</v>
      </c>
      <c r="AU25" s="26">
        <f t="shared" si="17"/>
        <v>2615.5240000000003</v>
      </c>
      <c r="AV25" s="26">
        <f t="shared" si="18"/>
        <v>33547.95</v>
      </c>
      <c r="AW25" s="24">
        <v>6.1</v>
      </c>
      <c r="AX25" s="24">
        <v>7.7</v>
      </c>
      <c r="AY25" s="24">
        <v>2.1</v>
      </c>
      <c r="AZ25" s="24">
        <v>10.8</v>
      </c>
      <c r="BA25" s="24">
        <v>9</v>
      </c>
      <c r="BB25" s="24">
        <v>4.3</v>
      </c>
      <c r="BC25" s="24">
        <v>2.2</v>
      </c>
      <c r="BD25" s="26"/>
      <c r="BE25" s="26"/>
      <c r="BF25" s="24"/>
      <c r="BG25" s="26">
        <v>2293</v>
      </c>
      <c r="BH25" s="26">
        <v>417</v>
      </c>
      <c r="BI25" s="24">
        <v>83</v>
      </c>
      <c r="BJ25" s="26">
        <v>17763</v>
      </c>
      <c r="BK25" s="26">
        <v>9022</v>
      </c>
      <c r="BL25" s="24">
        <v>198</v>
      </c>
      <c r="BM25" s="26"/>
      <c r="BN25" s="26"/>
      <c r="BO25" s="26"/>
      <c r="BP25" s="26">
        <v>12</v>
      </c>
      <c r="BQ25" s="26">
        <v>7</v>
      </c>
      <c r="BR25" s="24">
        <v>0.175</v>
      </c>
      <c r="BS25" s="26">
        <v>65010</v>
      </c>
      <c r="BT25" s="24">
        <v>432</v>
      </c>
      <c r="BU25" s="26">
        <v>425</v>
      </c>
      <c r="BV25" s="24">
        <v>0.4</v>
      </c>
      <c r="BW25" s="26"/>
      <c r="BX25" s="26"/>
      <c r="BY25" s="26">
        <v>2600</v>
      </c>
      <c r="BZ25" s="26">
        <v>840</v>
      </c>
      <c r="CA25" s="26">
        <v>4451</v>
      </c>
      <c r="CB25" s="24">
        <v>5</v>
      </c>
      <c r="CC25" s="24"/>
      <c r="CD25" s="24"/>
      <c r="CE25" s="24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</row>
    <row r="26" spans="1:83" ht="18.75">
      <c r="A26" s="6" t="s">
        <v>36</v>
      </c>
      <c r="B26" s="26">
        <v>96546</v>
      </c>
      <c r="C26" s="26">
        <v>18289</v>
      </c>
      <c r="D26" s="26">
        <v>4503.95</v>
      </c>
      <c r="E26" s="26">
        <f t="shared" si="19"/>
        <v>26580</v>
      </c>
      <c r="F26" s="26">
        <v>22403</v>
      </c>
      <c r="G26" s="26">
        <v>4177</v>
      </c>
      <c r="H26" s="26">
        <v>2888</v>
      </c>
      <c r="I26" s="26">
        <v>7032</v>
      </c>
      <c r="J26" s="26">
        <v>1405.3600000000001</v>
      </c>
      <c r="K26" s="26">
        <v>21065.16</v>
      </c>
      <c r="L26" s="26">
        <f t="shared" si="15"/>
        <v>539183</v>
      </c>
      <c r="M26" s="26">
        <v>479090</v>
      </c>
      <c r="N26" s="26">
        <v>58699</v>
      </c>
      <c r="O26" s="26">
        <v>1394</v>
      </c>
      <c r="P26" s="26">
        <v>551038</v>
      </c>
      <c r="Q26" s="26">
        <v>33637.43</v>
      </c>
      <c r="R26" s="26">
        <v>17462</v>
      </c>
      <c r="S26" s="24">
        <v>194.71</v>
      </c>
      <c r="T26" s="26">
        <f t="shared" si="16"/>
        <v>6209.249999999999</v>
      </c>
      <c r="U26" s="26">
        <f t="shared" si="20"/>
        <v>5581.129999999999</v>
      </c>
      <c r="V26" s="26">
        <v>4631.679999999999</v>
      </c>
      <c r="W26" s="26">
        <v>178.71</v>
      </c>
      <c r="X26" s="26">
        <v>949.4499999999999</v>
      </c>
      <c r="Y26" s="26">
        <v>20.43</v>
      </c>
      <c r="Z26" s="26">
        <v>8260.25</v>
      </c>
      <c r="AA26" s="26">
        <v>418.53</v>
      </c>
      <c r="AB26" s="26">
        <v>10130.34</v>
      </c>
      <c r="AC26" s="26">
        <v>907.6300000000001</v>
      </c>
      <c r="AD26" s="26">
        <v>76024.82</v>
      </c>
      <c r="AE26" s="26">
        <v>1948.46</v>
      </c>
      <c r="AF26" s="26">
        <v>373.48</v>
      </c>
      <c r="AG26" s="26">
        <v>121.97999999999999</v>
      </c>
      <c r="AH26" s="26">
        <v>590.35</v>
      </c>
      <c r="AI26" s="26">
        <v>1068.48</v>
      </c>
      <c r="AJ26" s="26">
        <v>12184.89</v>
      </c>
      <c r="AK26" s="26">
        <v>247.83</v>
      </c>
      <c r="AL26" s="26">
        <v>57.589999999999996</v>
      </c>
      <c r="AM26" s="26">
        <v>277</v>
      </c>
      <c r="AN26" s="26">
        <v>760.44</v>
      </c>
      <c r="AO26" s="26">
        <v>2413.31</v>
      </c>
      <c r="AP26" s="26">
        <v>6.8100000000000005</v>
      </c>
      <c r="AQ26" s="26">
        <v>2.06</v>
      </c>
      <c r="AR26" s="26">
        <v>5.01</v>
      </c>
      <c r="AS26" s="26">
        <v>17.99</v>
      </c>
      <c r="AT26" s="26">
        <v>44.43</v>
      </c>
      <c r="AU26" s="26">
        <f t="shared" si="17"/>
        <v>11977.25</v>
      </c>
      <c r="AV26" s="26">
        <f t="shared" si="18"/>
        <v>90667.45000000001</v>
      </c>
      <c r="AW26" s="24">
        <v>9.97</v>
      </c>
      <c r="AX26" s="24">
        <v>6.765</v>
      </c>
      <c r="AY26" s="24">
        <v>2.329</v>
      </c>
      <c r="AZ26" s="24">
        <v>46.39</v>
      </c>
      <c r="BA26" s="24">
        <v>78.62</v>
      </c>
      <c r="BB26" s="24">
        <v>52.31</v>
      </c>
      <c r="BC26" s="24">
        <v>22.419999999999998</v>
      </c>
      <c r="BD26" s="26">
        <v>16</v>
      </c>
      <c r="BE26" s="26">
        <v>18</v>
      </c>
      <c r="BF26" s="24">
        <v>1.61</v>
      </c>
      <c r="BG26" s="26">
        <v>702</v>
      </c>
      <c r="BH26" s="26">
        <v>236</v>
      </c>
      <c r="BI26" s="24">
        <v>35.64</v>
      </c>
      <c r="BJ26" s="26">
        <v>57215</v>
      </c>
      <c r="BK26" s="26">
        <v>17327</v>
      </c>
      <c r="BL26" s="24">
        <v>326.25</v>
      </c>
      <c r="BM26" s="26"/>
      <c r="BN26" s="26"/>
      <c r="BO26" s="26"/>
      <c r="BP26" s="26">
        <v>207</v>
      </c>
      <c r="BQ26" s="26">
        <v>44</v>
      </c>
      <c r="BR26" s="24">
        <v>3.2199999999999998</v>
      </c>
      <c r="BS26" s="26">
        <v>161759</v>
      </c>
      <c r="BT26" s="24">
        <v>417.69</v>
      </c>
      <c r="BU26" s="26">
        <v>3348</v>
      </c>
      <c r="BV26" s="24">
        <v>2.25</v>
      </c>
      <c r="BW26" s="26">
        <v>5</v>
      </c>
      <c r="BX26" s="26">
        <v>999</v>
      </c>
      <c r="BY26" s="26">
        <v>5260</v>
      </c>
      <c r="BZ26" s="26">
        <v>1140</v>
      </c>
      <c r="CA26" s="26">
        <v>29605</v>
      </c>
      <c r="CB26" s="24">
        <v>191.22</v>
      </c>
      <c r="CC26" s="24"/>
      <c r="CD26" s="24"/>
      <c r="CE26" s="24"/>
    </row>
    <row r="27" spans="1:83" ht="18.75">
      <c r="A27" s="6" t="s">
        <v>37</v>
      </c>
      <c r="B27" s="26">
        <v>122587</v>
      </c>
      <c r="C27" s="26">
        <v>9009</v>
      </c>
      <c r="D27" s="26">
        <v>1651</v>
      </c>
      <c r="E27" s="26">
        <f t="shared" si="19"/>
        <v>17800</v>
      </c>
      <c r="F27" s="26">
        <v>17800</v>
      </c>
      <c r="G27" s="26"/>
      <c r="H27" s="26"/>
      <c r="I27" s="26">
        <v>2805</v>
      </c>
      <c r="J27" s="26">
        <v>528</v>
      </c>
      <c r="K27" s="26"/>
      <c r="L27" s="26">
        <f t="shared" si="15"/>
        <v>267724</v>
      </c>
      <c r="M27" s="26">
        <v>226846</v>
      </c>
      <c r="N27" s="26">
        <v>38273</v>
      </c>
      <c r="O27" s="26">
        <v>2605</v>
      </c>
      <c r="P27" s="26">
        <v>550097</v>
      </c>
      <c r="Q27" s="26">
        <v>30278</v>
      </c>
      <c r="R27" s="26"/>
      <c r="S27" s="24"/>
      <c r="T27" s="26">
        <f t="shared" si="16"/>
        <v>4595.401000000001</v>
      </c>
      <c r="U27" s="26">
        <f t="shared" si="20"/>
        <v>4084.75</v>
      </c>
      <c r="V27" s="26">
        <v>3454.9</v>
      </c>
      <c r="W27" s="26">
        <v>445.71</v>
      </c>
      <c r="X27" s="26">
        <v>629.85</v>
      </c>
      <c r="Y27" s="26">
        <v>36.61</v>
      </c>
      <c r="Z27" s="26">
        <v>4552</v>
      </c>
      <c r="AA27" s="26">
        <v>1060</v>
      </c>
      <c r="AB27" s="26">
        <v>7338</v>
      </c>
      <c r="AC27" s="31">
        <v>2326</v>
      </c>
      <c r="AD27" s="26">
        <v>43504</v>
      </c>
      <c r="AE27" s="26">
        <v>3560</v>
      </c>
      <c r="AF27" s="26">
        <v>305.59000000000003</v>
      </c>
      <c r="AG27" s="26">
        <v>50.160000000000004</v>
      </c>
      <c r="AH27" s="26">
        <v>421</v>
      </c>
      <c r="AI27" s="26">
        <v>841</v>
      </c>
      <c r="AJ27" s="26">
        <v>3181</v>
      </c>
      <c r="AK27" s="26">
        <v>204.04999999999998</v>
      </c>
      <c r="AL27" s="26">
        <v>5.010000000000001</v>
      </c>
      <c r="AM27" s="26">
        <v>430.01</v>
      </c>
      <c r="AN27" s="26">
        <v>983.81</v>
      </c>
      <c r="AO27" s="26">
        <v>1005.3199999999999</v>
      </c>
      <c r="AP27" s="26">
        <v>1.0110000000000001</v>
      </c>
      <c r="AQ27" s="26"/>
      <c r="AR27" s="26"/>
      <c r="AS27" s="26"/>
      <c r="AT27" s="26"/>
      <c r="AU27" s="26">
        <f t="shared" si="17"/>
        <v>9162.81</v>
      </c>
      <c r="AV27" s="26">
        <f t="shared" si="18"/>
        <v>47690.32</v>
      </c>
      <c r="AW27" s="24">
        <v>15.186</v>
      </c>
      <c r="AX27" s="24">
        <v>9.6</v>
      </c>
      <c r="AY27" s="24">
        <v>2.44</v>
      </c>
      <c r="AZ27" s="24">
        <v>299.2</v>
      </c>
      <c r="BA27" s="24">
        <v>28.275</v>
      </c>
      <c r="BB27" s="24">
        <v>20.45</v>
      </c>
      <c r="BC27" s="24">
        <v>8.018</v>
      </c>
      <c r="BD27" s="26">
        <v>7</v>
      </c>
      <c r="BE27" s="26"/>
      <c r="BF27" s="24"/>
      <c r="BG27" s="26">
        <v>8072</v>
      </c>
      <c r="BH27" s="26">
        <v>505</v>
      </c>
      <c r="BI27" s="24">
        <v>64.4</v>
      </c>
      <c r="BJ27" s="26">
        <v>41126</v>
      </c>
      <c r="BK27" s="26">
        <v>10526</v>
      </c>
      <c r="BL27" s="24">
        <v>196.66</v>
      </c>
      <c r="BM27" s="26"/>
      <c r="BN27" s="26"/>
      <c r="BO27" s="26"/>
      <c r="BP27" s="26">
        <v>121</v>
      </c>
      <c r="BQ27" s="26">
        <v>80</v>
      </c>
      <c r="BR27" s="24">
        <v>0.86</v>
      </c>
      <c r="BS27" s="26">
        <v>107556</v>
      </c>
      <c r="BT27" s="24">
        <v>274.4</v>
      </c>
      <c r="BU27" s="26">
        <v>3189</v>
      </c>
      <c r="BV27" s="24">
        <v>6.5</v>
      </c>
      <c r="BW27" s="26"/>
      <c r="BX27" s="26"/>
      <c r="BY27" s="26">
        <v>5124</v>
      </c>
      <c r="BZ27" s="26">
        <v>1170</v>
      </c>
      <c r="CA27" s="26">
        <v>9700</v>
      </c>
      <c r="CB27" s="24">
        <v>74.52</v>
      </c>
      <c r="CC27" s="24"/>
      <c r="CD27" s="24"/>
      <c r="CE27" s="24"/>
    </row>
    <row r="28" spans="1:83" ht="18" customHeight="1">
      <c r="A28" s="6" t="s">
        <v>38</v>
      </c>
      <c r="B28" s="26">
        <v>94044</v>
      </c>
      <c r="C28" s="26">
        <v>10604</v>
      </c>
      <c r="D28" s="26">
        <v>2614.21</v>
      </c>
      <c r="E28" s="26">
        <f t="shared" si="19"/>
        <v>25470</v>
      </c>
      <c r="F28" s="26">
        <v>25470</v>
      </c>
      <c r="G28" s="26"/>
      <c r="H28" s="26"/>
      <c r="I28" s="26">
        <v>5495</v>
      </c>
      <c r="J28" s="26">
        <v>956.17</v>
      </c>
      <c r="K28" s="26"/>
      <c r="L28" s="26">
        <f t="shared" si="15"/>
        <v>368710</v>
      </c>
      <c r="M28" s="26">
        <v>316540</v>
      </c>
      <c r="N28" s="26">
        <v>50528</v>
      </c>
      <c r="O28" s="26">
        <v>1642</v>
      </c>
      <c r="P28" s="26">
        <v>468164</v>
      </c>
      <c r="Q28" s="26">
        <v>23678.81</v>
      </c>
      <c r="R28" s="26">
        <v>5195</v>
      </c>
      <c r="S28" s="24">
        <v>64.17</v>
      </c>
      <c r="T28" s="26">
        <f t="shared" si="16"/>
        <v>5419.0419999999995</v>
      </c>
      <c r="U28" s="26">
        <f t="shared" si="20"/>
        <v>4806.28</v>
      </c>
      <c r="V28" s="26">
        <v>3704.1</v>
      </c>
      <c r="W28" s="26">
        <v>5.32</v>
      </c>
      <c r="X28" s="26">
        <v>1102.18</v>
      </c>
      <c r="Y28" s="26"/>
      <c r="Z28" s="26">
        <v>3418.52</v>
      </c>
      <c r="AA28" s="26">
        <v>4.79</v>
      </c>
      <c r="AB28" s="26">
        <v>5865.14</v>
      </c>
      <c r="AC28" s="26">
        <v>10.54</v>
      </c>
      <c r="AD28" s="26">
        <v>56073.71</v>
      </c>
      <c r="AE28" s="26"/>
      <c r="AF28" s="26">
        <v>388.07</v>
      </c>
      <c r="AG28" s="26">
        <v>137.54</v>
      </c>
      <c r="AH28" s="26">
        <v>337.31</v>
      </c>
      <c r="AI28" s="26">
        <v>730.96</v>
      </c>
      <c r="AJ28" s="26">
        <v>8081.509999999999</v>
      </c>
      <c r="AK28" s="26">
        <v>219.89</v>
      </c>
      <c r="AL28" s="26">
        <v>39.83</v>
      </c>
      <c r="AM28" s="26">
        <v>179.89999999999998</v>
      </c>
      <c r="AN28" s="26">
        <v>496.38999999999993</v>
      </c>
      <c r="AO28" s="26">
        <v>1004.27</v>
      </c>
      <c r="AP28" s="26">
        <v>4.8020000000000005</v>
      </c>
      <c r="AQ28" s="26">
        <v>1.202</v>
      </c>
      <c r="AR28" s="26">
        <v>7.82</v>
      </c>
      <c r="AS28" s="26">
        <v>39.62400000000001</v>
      </c>
      <c r="AT28" s="26">
        <v>9.68</v>
      </c>
      <c r="AU28" s="26">
        <f t="shared" si="17"/>
        <v>7132.1140000000005</v>
      </c>
      <c r="AV28" s="26">
        <f t="shared" si="18"/>
        <v>65169.17</v>
      </c>
      <c r="AW28" s="24">
        <v>11.98</v>
      </c>
      <c r="AX28" s="24">
        <v>35.440000000000005</v>
      </c>
      <c r="AY28" s="24">
        <v>22.910091743119263</v>
      </c>
      <c r="AZ28" s="24">
        <v>43.78</v>
      </c>
      <c r="BA28" s="24">
        <v>37.86</v>
      </c>
      <c r="BB28" s="24">
        <v>23.790000000000003</v>
      </c>
      <c r="BC28" s="24">
        <v>12.9483</v>
      </c>
      <c r="BD28" s="26">
        <v>12</v>
      </c>
      <c r="BE28" s="26">
        <v>9</v>
      </c>
      <c r="BF28" s="24">
        <v>0.53</v>
      </c>
      <c r="BG28" s="26">
        <v>1185</v>
      </c>
      <c r="BH28" s="26">
        <v>301</v>
      </c>
      <c r="BI28" s="24">
        <v>35.46</v>
      </c>
      <c r="BJ28" s="26">
        <v>35042</v>
      </c>
      <c r="BK28" s="26">
        <v>16314</v>
      </c>
      <c r="BL28" s="24">
        <v>325.61</v>
      </c>
      <c r="BM28" s="26"/>
      <c r="BN28" s="26"/>
      <c r="BO28" s="26"/>
      <c r="BP28" s="26">
        <v>51</v>
      </c>
      <c r="BQ28" s="26">
        <v>0</v>
      </c>
      <c r="BR28" s="24">
        <v>0</v>
      </c>
      <c r="BS28" s="26">
        <v>157422</v>
      </c>
      <c r="BT28" s="24">
        <v>422.77</v>
      </c>
      <c r="BU28" s="26">
        <v>120895</v>
      </c>
      <c r="BV28" s="24">
        <v>488.52</v>
      </c>
      <c r="BW28" s="26"/>
      <c r="BX28" s="26"/>
      <c r="BY28" s="26">
        <v>1527</v>
      </c>
      <c r="BZ28" s="26"/>
      <c r="CA28" s="26">
        <v>22703</v>
      </c>
      <c r="CB28" s="24">
        <v>135.89000000000001</v>
      </c>
      <c r="CC28" s="24">
        <v>643.5699999999999</v>
      </c>
      <c r="CD28" s="24"/>
      <c r="CE28" s="24"/>
    </row>
    <row r="29" spans="1:83" ht="18.75">
      <c r="A29" s="6" t="s">
        <v>39</v>
      </c>
      <c r="B29" s="26">
        <v>45947</v>
      </c>
      <c r="C29" s="26">
        <v>16086</v>
      </c>
      <c r="D29" s="26">
        <v>3769</v>
      </c>
      <c r="E29" s="26">
        <f t="shared" si="19"/>
        <v>42852</v>
      </c>
      <c r="F29" s="26">
        <v>42852</v>
      </c>
      <c r="G29" s="26"/>
      <c r="H29" s="26"/>
      <c r="I29" s="26">
        <v>13048</v>
      </c>
      <c r="J29" s="26">
        <v>2654</v>
      </c>
      <c r="K29" s="26"/>
      <c r="L29" s="26">
        <f t="shared" si="15"/>
        <v>429623.47572631587</v>
      </c>
      <c r="M29" s="26">
        <v>339561.47572631587</v>
      </c>
      <c r="N29" s="26">
        <v>89704</v>
      </c>
      <c r="O29" s="26">
        <v>358</v>
      </c>
      <c r="P29" s="26">
        <v>901212</v>
      </c>
      <c r="Q29" s="26">
        <v>63645</v>
      </c>
      <c r="R29" s="26">
        <v>1976</v>
      </c>
      <c r="S29" s="24">
        <v>25</v>
      </c>
      <c r="T29" s="26">
        <f t="shared" si="16"/>
        <v>14302.047038171835</v>
      </c>
      <c r="U29" s="26">
        <f t="shared" si="20"/>
        <v>12915</v>
      </c>
      <c r="V29" s="26">
        <v>10914</v>
      </c>
      <c r="W29" s="26">
        <v>4560</v>
      </c>
      <c r="X29" s="26">
        <v>2001</v>
      </c>
      <c r="Y29" s="26">
        <v>836</v>
      </c>
      <c r="Z29" s="26">
        <v>16711</v>
      </c>
      <c r="AA29" s="26">
        <v>8993</v>
      </c>
      <c r="AB29" s="26">
        <v>32065</v>
      </c>
      <c r="AC29" s="31">
        <v>18411</v>
      </c>
      <c r="AD29" s="26">
        <v>259102</v>
      </c>
      <c r="AE29" s="26">
        <v>149275</v>
      </c>
      <c r="AF29" s="26">
        <v>1268</v>
      </c>
      <c r="AG29" s="26">
        <v>228</v>
      </c>
      <c r="AH29" s="26">
        <v>642</v>
      </c>
      <c r="AI29" s="26">
        <v>1435</v>
      </c>
      <c r="AJ29" s="26">
        <v>25444</v>
      </c>
      <c r="AK29" s="26">
        <v>90</v>
      </c>
      <c r="AL29" s="26">
        <v>2</v>
      </c>
      <c r="AM29" s="26">
        <v>67</v>
      </c>
      <c r="AN29" s="26">
        <v>200</v>
      </c>
      <c r="AO29" s="26">
        <v>873.5662876989188</v>
      </c>
      <c r="AP29" s="26">
        <v>29.04703817183563</v>
      </c>
      <c r="AQ29" s="26">
        <v>2.116316709140327</v>
      </c>
      <c r="AR29" s="26">
        <v>4.01519806579877</v>
      </c>
      <c r="AS29" s="26">
        <v>12.04559419739631</v>
      </c>
      <c r="AT29" s="26">
        <v>252.29452499999994</v>
      </c>
      <c r="AU29" s="26">
        <f t="shared" si="17"/>
        <v>33712.0455941974</v>
      </c>
      <c r="AV29" s="26">
        <f t="shared" si="18"/>
        <v>285671.8608126989</v>
      </c>
      <c r="AW29" s="24">
        <v>457</v>
      </c>
      <c r="AX29" s="24">
        <v>221</v>
      </c>
      <c r="AY29" s="24">
        <v>44.213125</v>
      </c>
      <c r="AZ29" s="24">
        <v>22832.000432999997</v>
      </c>
      <c r="BA29" s="24">
        <v>38.10037846018955</v>
      </c>
      <c r="BB29" s="24">
        <v>37</v>
      </c>
      <c r="BC29" s="24">
        <v>15.400288</v>
      </c>
      <c r="BD29" s="26">
        <v>159</v>
      </c>
      <c r="BE29" s="26"/>
      <c r="BF29" s="24"/>
      <c r="BG29" s="26">
        <v>821</v>
      </c>
      <c r="BH29" s="26">
        <v>237</v>
      </c>
      <c r="BI29" s="24">
        <v>38</v>
      </c>
      <c r="BJ29" s="26">
        <v>21981</v>
      </c>
      <c r="BK29" s="26">
        <v>33571</v>
      </c>
      <c r="BL29" s="24">
        <v>532</v>
      </c>
      <c r="BM29" s="26"/>
      <c r="BN29" s="26"/>
      <c r="BO29" s="26"/>
      <c r="BP29" s="26">
        <v>205</v>
      </c>
      <c r="BQ29" s="26">
        <v>0</v>
      </c>
      <c r="BR29" s="24">
        <v>0</v>
      </c>
      <c r="BS29" s="26">
        <v>265760</v>
      </c>
      <c r="BT29" s="24">
        <v>568</v>
      </c>
      <c r="BU29" s="26">
        <v>23660</v>
      </c>
      <c r="BV29" s="24">
        <v>48</v>
      </c>
      <c r="BW29" s="26">
        <v>31</v>
      </c>
      <c r="BX29" s="26"/>
      <c r="BY29" s="26">
        <v>9120</v>
      </c>
      <c r="BZ29" s="26">
        <v>377</v>
      </c>
      <c r="CA29" s="26">
        <v>47012</v>
      </c>
      <c r="CB29" s="24">
        <v>263</v>
      </c>
      <c r="CC29" s="24"/>
      <c r="CD29" s="24"/>
      <c r="CE29" s="24"/>
    </row>
    <row r="30" spans="1:83" ht="18.75">
      <c r="A30" s="6" t="s">
        <v>40</v>
      </c>
      <c r="B30" s="26">
        <v>83558</v>
      </c>
      <c r="C30" s="26">
        <v>13404</v>
      </c>
      <c r="D30" s="26">
        <v>4083.02</v>
      </c>
      <c r="E30" s="26">
        <f t="shared" si="19"/>
        <v>32373</v>
      </c>
      <c r="F30" s="26">
        <v>32373</v>
      </c>
      <c r="G30" s="26"/>
      <c r="H30" s="26"/>
      <c r="I30" s="26">
        <v>7916</v>
      </c>
      <c r="J30" s="26">
        <v>1525.06</v>
      </c>
      <c r="K30" s="26">
        <v>0</v>
      </c>
      <c r="L30" s="26">
        <f t="shared" si="15"/>
        <v>89044</v>
      </c>
      <c r="M30" s="26">
        <v>82647</v>
      </c>
      <c r="N30" s="26">
        <v>6215</v>
      </c>
      <c r="O30" s="26">
        <v>182</v>
      </c>
      <c r="P30" s="26">
        <v>291419</v>
      </c>
      <c r="Q30" s="26">
        <v>23188.929999999997</v>
      </c>
      <c r="R30" s="26">
        <v>3433</v>
      </c>
      <c r="S30" s="24">
        <v>37.84</v>
      </c>
      <c r="T30" s="26">
        <f t="shared" si="16"/>
        <v>5160.412</v>
      </c>
      <c r="U30" s="26">
        <f t="shared" si="20"/>
        <v>4649.92</v>
      </c>
      <c r="V30" s="26">
        <v>3928.86</v>
      </c>
      <c r="W30" s="26">
        <v>845.46</v>
      </c>
      <c r="X30" s="26">
        <v>721.06</v>
      </c>
      <c r="Y30" s="26">
        <v>22.77</v>
      </c>
      <c r="Z30" s="26">
        <v>4531.95</v>
      </c>
      <c r="AA30" s="26">
        <v>1251.45</v>
      </c>
      <c r="AB30" s="26">
        <v>9218.83</v>
      </c>
      <c r="AC30" s="26">
        <v>3094.1899999999996</v>
      </c>
      <c r="AD30" s="26">
        <v>38983.75</v>
      </c>
      <c r="AE30" s="26">
        <v>841.99</v>
      </c>
      <c r="AF30" s="26">
        <v>436.72</v>
      </c>
      <c r="AG30" s="26">
        <v>52.37</v>
      </c>
      <c r="AH30" s="26">
        <v>1034.03</v>
      </c>
      <c r="AI30" s="26">
        <v>2071.3</v>
      </c>
      <c r="AJ30" s="26">
        <v>4752.24</v>
      </c>
      <c r="AK30" s="26">
        <v>67.42</v>
      </c>
      <c r="AL30" s="26">
        <v>9.05</v>
      </c>
      <c r="AM30" s="26">
        <v>47.71</v>
      </c>
      <c r="AN30" s="26">
        <v>123.82999999999998</v>
      </c>
      <c r="AO30" s="26">
        <v>329.01</v>
      </c>
      <c r="AP30" s="26">
        <v>6.352</v>
      </c>
      <c r="AQ30" s="26">
        <v>1.77</v>
      </c>
      <c r="AR30" s="26">
        <v>5.295</v>
      </c>
      <c r="AS30" s="26">
        <v>22.47</v>
      </c>
      <c r="AT30" s="26">
        <v>36.99</v>
      </c>
      <c r="AU30" s="26">
        <f t="shared" si="17"/>
        <v>11436.43</v>
      </c>
      <c r="AV30" s="26">
        <f t="shared" si="18"/>
        <v>44101.99</v>
      </c>
      <c r="AW30" s="24">
        <v>29.098</v>
      </c>
      <c r="AX30" s="24">
        <v>18.75</v>
      </c>
      <c r="AY30" s="24">
        <v>3.89</v>
      </c>
      <c r="AZ30" s="24">
        <v>284.33</v>
      </c>
      <c r="BA30" s="24">
        <v>13.296</v>
      </c>
      <c r="BB30" s="24">
        <v>10.352</v>
      </c>
      <c r="BC30" s="24">
        <v>4.07</v>
      </c>
      <c r="BD30" s="26">
        <v>0</v>
      </c>
      <c r="BE30" s="26">
        <v>0</v>
      </c>
      <c r="BF30" s="24">
        <v>0</v>
      </c>
      <c r="BG30" s="26">
        <v>3718</v>
      </c>
      <c r="BH30" s="26">
        <v>358</v>
      </c>
      <c r="BI30" s="24">
        <v>59.56999999999999</v>
      </c>
      <c r="BJ30" s="26">
        <v>35633</v>
      </c>
      <c r="BK30" s="26">
        <v>20562</v>
      </c>
      <c r="BL30" s="24">
        <v>362.56</v>
      </c>
      <c r="BM30" s="26"/>
      <c r="BN30" s="26"/>
      <c r="BO30" s="26"/>
      <c r="BP30" s="26">
        <v>154</v>
      </c>
      <c r="BQ30" s="26">
        <v>12</v>
      </c>
      <c r="BR30" s="24">
        <v>0.62</v>
      </c>
      <c r="BS30" s="26">
        <v>134761</v>
      </c>
      <c r="BT30" s="24">
        <v>316.69</v>
      </c>
      <c r="BU30" s="26">
        <v>8495</v>
      </c>
      <c r="BV30" s="24">
        <v>8.46</v>
      </c>
      <c r="BW30" s="26">
        <v>0</v>
      </c>
      <c r="BX30" s="26">
        <v>0</v>
      </c>
      <c r="BY30" s="26">
        <v>5046</v>
      </c>
      <c r="BZ30" s="26">
        <v>2980</v>
      </c>
      <c r="CA30" s="26">
        <v>34686</v>
      </c>
      <c r="CB30" s="24">
        <v>100.53</v>
      </c>
      <c r="CC30" s="24">
        <v>0</v>
      </c>
      <c r="CD30" s="24"/>
      <c r="CE30" s="24"/>
    </row>
    <row r="31" spans="1:83" ht="18.75">
      <c r="A31" s="6" t="s">
        <v>41</v>
      </c>
      <c r="B31" s="26">
        <v>44035</v>
      </c>
      <c r="C31" s="26">
        <v>11820</v>
      </c>
      <c r="D31" s="26">
        <v>2542.74</v>
      </c>
      <c r="E31" s="26">
        <f t="shared" si="19"/>
        <v>137976</v>
      </c>
      <c r="F31" s="26">
        <v>137976</v>
      </c>
      <c r="G31" s="26"/>
      <c r="H31" s="26"/>
      <c r="I31" s="26">
        <v>40118</v>
      </c>
      <c r="J31" s="26">
        <v>6828.69</v>
      </c>
      <c r="K31" s="26"/>
      <c r="L31" s="26">
        <f t="shared" si="15"/>
        <v>714703</v>
      </c>
      <c r="M31" s="26">
        <v>640162</v>
      </c>
      <c r="N31" s="26">
        <v>73878</v>
      </c>
      <c r="O31" s="26">
        <v>663</v>
      </c>
      <c r="P31" s="26">
        <v>1682715</v>
      </c>
      <c r="Q31" s="26">
        <v>138910.47</v>
      </c>
      <c r="R31" s="26"/>
      <c r="S31" s="24"/>
      <c r="T31" s="26">
        <f t="shared" si="16"/>
        <v>17598.34</v>
      </c>
      <c r="U31" s="26">
        <f>V31+X31</f>
        <v>15565.56</v>
      </c>
      <c r="V31" s="26">
        <v>13942.89</v>
      </c>
      <c r="W31" s="26">
        <v>448.15</v>
      </c>
      <c r="X31" s="26">
        <v>1622.67</v>
      </c>
      <c r="Y31" s="26">
        <v>204.02</v>
      </c>
      <c r="Z31" s="26">
        <v>25889.39</v>
      </c>
      <c r="AA31" s="26">
        <v>1052.9499999999998</v>
      </c>
      <c r="AB31" s="26">
        <v>51149.36</v>
      </c>
      <c r="AC31" s="26">
        <v>2642.98</v>
      </c>
      <c r="AD31" s="26">
        <v>154133.99</v>
      </c>
      <c r="AE31" s="26">
        <v>39166.55</v>
      </c>
      <c r="AF31" s="26">
        <v>1607.53</v>
      </c>
      <c r="AG31" s="26">
        <v>472.4</v>
      </c>
      <c r="AH31" s="26">
        <v>3294</v>
      </c>
      <c r="AI31" s="26">
        <v>7454</v>
      </c>
      <c r="AJ31" s="26">
        <v>98415</v>
      </c>
      <c r="AK31" s="26">
        <v>417.25</v>
      </c>
      <c r="AL31" s="26">
        <v>66.9</v>
      </c>
      <c r="AM31" s="26">
        <v>972</v>
      </c>
      <c r="AN31" s="26">
        <v>2904</v>
      </c>
      <c r="AO31" s="26">
        <v>21150</v>
      </c>
      <c r="AP31" s="26">
        <v>8</v>
      </c>
      <c r="AQ31" s="26">
        <v>0.2</v>
      </c>
      <c r="AR31" s="26">
        <v>10.568999999999999</v>
      </c>
      <c r="AS31" s="26">
        <v>52</v>
      </c>
      <c r="AT31" s="26">
        <v>6.36</v>
      </c>
      <c r="AU31" s="26">
        <f t="shared" si="17"/>
        <v>61559.36</v>
      </c>
      <c r="AV31" s="26">
        <f t="shared" si="18"/>
        <v>273705.35</v>
      </c>
      <c r="AW31" s="24">
        <v>103.707</v>
      </c>
      <c r="AX31" s="24">
        <v>154.42</v>
      </c>
      <c r="AY31" s="24">
        <v>35.98</v>
      </c>
      <c r="AZ31" s="24">
        <v>436</v>
      </c>
      <c r="BA31" s="24">
        <v>106</v>
      </c>
      <c r="BB31" s="24">
        <v>218</v>
      </c>
      <c r="BC31" s="24">
        <v>107.53</v>
      </c>
      <c r="BD31" s="26">
        <v>48</v>
      </c>
      <c r="BE31" s="26"/>
      <c r="BF31" s="24"/>
      <c r="BG31" s="26">
        <v>4202</v>
      </c>
      <c r="BH31" s="26">
        <v>900</v>
      </c>
      <c r="BI31" s="24">
        <v>123.39</v>
      </c>
      <c r="BJ31" s="26">
        <v>28694</v>
      </c>
      <c r="BK31" s="26">
        <v>15989</v>
      </c>
      <c r="BL31" s="24">
        <v>402.07</v>
      </c>
      <c r="BM31" s="26"/>
      <c r="BN31" s="26"/>
      <c r="BO31" s="26"/>
      <c r="BP31" s="26">
        <v>234</v>
      </c>
      <c r="BQ31" s="26">
        <v>49</v>
      </c>
      <c r="BR31" s="24">
        <v>2</v>
      </c>
      <c r="BS31" s="26">
        <v>339975</v>
      </c>
      <c r="BT31" s="24">
        <v>1807.96</v>
      </c>
      <c r="BU31" s="26">
        <v>27424</v>
      </c>
      <c r="BV31" s="24">
        <v>107.02</v>
      </c>
      <c r="BW31" s="26"/>
      <c r="BX31" s="26"/>
      <c r="BY31" s="26">
        <v>12007</v>
      </c>
      <c r="BZ31" s="26">
        <v>4530</v>
      </c>
      <c r="CA31" s="26">
        <v>69628</v>
      </c>
      <c r="CB31" s="24">
        <v>671.58</v>
      </c>
      <c r="CC31" s="24">
        <v>6.8</v>
      </c>
      <c r="CD31" s="24"/>
      <c r="CE31" s="24"/>
    </row>
    <row r="32" spans="1:83" ht="18.75">
      <c r="A32" s="6" t="s">
        <v>42</v>
      </c>
      <c r="B32" s="26">
        <v>56997</v>
      </c>
      <c r="C32" s="26">
        <v>21150</v>
      </c>
      <c r="D32" s="26">
        <v>4302.79</v>
      </c>
      <c r="E32" s="26">
        <f t="shared" si="19"/>
        <v>106621</v>
      </c>
      <c r="F32" s="26">
        <v>106555</v>
      </c>
      <c r="G32" s="26">
        <v>66</v>
      </c>
      <c r="H32" s="26">
        <v>52</v>
      </c>
      <c r="I32" s="26">
        <v>49132</v>
      </c>
      <c r="J32" s="26">
        <v>7676.71</v>
      </c>
      <c r="K32" s="26">
        <v>150</v>
      </c>
      <c r="L32" s="26">
        <f t="shared" si="15"/>
        <v>531544</v>
      </c>
      <c r="M32" s="26">
        <v>475885</v>
      </c>
      <c r="N32" s="26">
        <v>54415</v>
      </c>
      <c r="O32" s="26">
        <v>1244</v>
      </c>
      <c r="P32" s="26">
        <v>1304724</v>
      </c>
      <c r="Q32" s="26">
        <v>97670.9</v>
      </c>
      <c r="R32" s="26"/>
      <c r="S32" s="24"/>
      <c r="T32" s="26">
        <f t="shared" si="16"/>
        <v>14642.269999999999</v>
      </c>
      <c r="U32" s="26">
        <f t="shared" si="20"/>
        <v>13269.3</v>
      </c>
      <c r="V32" s="26">
        <v>10873.8</v>
      </c>
      <c r="W32" s="26">
        <v>2639.37</v>
      </c>
      <c r="X32" s="26">
        <v>2395.5</v>
      </c>
      <c r="Y32" s="26">
        <v>575.4</v>
      </c>
      <c r="Z32" s="26">
        <v>14812.5</v>
      </c>
      <c r="AA32" s="26">
        <v>3771.3</v>
      </c>
      <c r="AB32" s="26">
        <v>24800.7</v>
      </c>
      <c r="AC32" s="26">
        <v>8816.1</v>
      </c>
      <c r="AD32" s="26">
        <v>284428.2</v>
      </c>
      <c r="AE32" s="26">
        <v>209086.6</v>
      </c>
      <c r="AF32" s="26">
        <v>1041.98</v>
      </c>
      <c r="AG32" s="26">
        <v>365.47</v>
      </c>
      <c r="AH32" s="26">
        <v>1329.49</v>
      </c>
      <c r="AI32" s="26">
        <v>2837.5</v>
      </c>
      <c r="AJ32" s="26">
        <v>65810.4</v>
      </c>
      <c r="AK32" s="26">
        <v>324.69</v>
      </c>
      <c r="AL32" s="26">
        <v>10.52</v>
      </c>
      <c r="AM32" s="26">
        <v>896.13</v>
      </c>
      <c r="AN32" s="26">
        <v>2810.1</v>
      </c>
      <c r="AO32" s="26">
        <v>2045.4</v>
      </c>
      <c r="AP32" s="26">
        <v>6.3</v>
      </c>
      <c r="AQ32" s="26">
        <v>1.2</v>
      </c>
      <c r="AR32" s="26">
        <v>4.329</v>
      </c>
      <c r="AS32" s="26">
        <v>18.1</v>
      </c>
      <c r="AT32" s="26">
        <v>44.7</v>
      </c>
      <c r="AU32" s="26">
        <f t="shared" si="17"/>
        <v>30466.4</v>
      </c>
      <c r="AV32" s="26">
        <f t="shared" si="18"/>
        <v>352328.7</v>
      </c>
      <c r="AW32" s="24">
        <v>50.229</v>
      </c>
      <c r="AX32" s="24">
        <v>32.117</v>
      </c>
      <c r="AY32" s="24">
        <v>8.3278</v>
      </c>
      <c r="AZ32" s="24">
        <v>7153.87</v>
      </c>
      <c r="BA32" s="24">
        <v>187.2</v>
      </c>
      <c r="BB32" s="24">
        <v>295.6</v>
      </c>
      <c r="BC32" s="24">
        <v>138.1</v>
      </c>
      <c r="BD32" s="26">
        <v>1237</v>
      </c>
      <c r="BE32" s="26">
        <v>30</v>
      </c>
      <c r="BF32" s="24">
        <v>2.1</v>
      </c>
      <c r="BG32" s="26">
        <v>25</v>
      </c>
      <c r="BH32" s="26">
        <v>33</v>
      </c>
      <c r="BI32" s="24">
        <v>5.8</v>
      </c>
      <c r="BJ32" s="26">
        <v>14072</v>
      </c>
      <c r="BK32" s="26">
        <v>7046</v>
      </c>
      <c r="BL32" s="24">
        <v>117.64</v>
      </c>
      <c r="BM32" s="26"/>
      <c r="BN32" s="26"/>
      <c r="BO32" s="26"/>
      <c r="BP32" s="26">
        <v>105</v>
      </c>
      <c r="BQ32" s="26">
        <v>38</v>
      </c>
      <c r="BR32" s="24">
        <v>1.1</v>
      </c>
      <c r="BS32" s="26">
        <v>256012</v>
      </c>
      <c r="BT32" s="24">
        <v>1218.8</v>
      </c>
      <c r="BU32" s="26">
        <v>34717</v>
      </c>
      <c r="BV32" s="24">
        <v>56.9</v>
      </c>
      <c r="BW32" s="26"/>
      <c r="BX32" s="26"/>
      <c r="BY32" s="26">
        <v>56481</v>
      </c>
      <c r="BZ32" s="26">
        <v>59586</v>
      </c>
      <c r="CA32" s="26">
        <v>76641</v>
      </c>
      <c r="CB32" s="24">
        <v>400.22</v>
      </c>
      <c r="CC32" s="24"/>
      <c r="CD32" s="24"/>
      <c r="CE32" s="24"/>
    </row>
    <row r="33" spans="1:83" ht="18.75">
      <c r="A33" s="7" t="s">
        <v>43</v>
      </c>
      <c r="B33" s="26">
        <v>134304</v>
      </c>
      <c r="C33" s="26">
        <v>8203</v>
      </c>
      <c r="D33" s="26">
        <v>2267</v>
      </c>
      <c r="E33" s="26">
        <f t="shared" si="19"/>
        <v>59804</v>
      </c>
      <c r="F33" s="26">
        <v>59804</v>
      </c>
      <c r="G33" s="26"/>
      <c r="H33" s="26"/>
      <c r="I33" s="26">
        <v>9725</v>
      </c>
      <c r="J33" s="26">
        <v>1941.1</v>
      </c>
      <c r="K33" s="26"/>
      <c r="L33" s="26">
        <f t="shared" si="15"/>
        <v>285111</v>
      </c>
      <c r="M33" s="26">
        <v>237621</v>
      </c>
      <c r="N33" s="26">
        <v>45150</v>
      </c>
      <c r="O33" s="26">
        <v>2340</v>
      </c>
      <c r="P33" s="26">
        <v>239000</v>
      </c>
      <c r="Q33" s="26">
        <v>11401</v>
      </c>
      <c r="R33" s="26"/>
      <c r="S33" s="24"/>
      <c r="T33" s="26">
        <f t="shared" si="16"/>
        <v>4237.43</v>
      </c>
      <c r="U33" s="26">
        <f t="shared" si="20"/>
        <v>3238.2</v>
      </c>
      <c r="V33" s="26">
        <v>2581.19</v>
      </c>
      <c r="W33" s="26">
        <v>89.2</v>
      </c>
      <c r="X33" s="26">
        <v>657.01</v>
      </c>
      <c r="Y33" s="26">
        <v>55.6</v>
      </c>
      <c r="Z33" s="26">
        <v>1826.09</v>
      </c>
      <c r="AA33" s="26">
        <v>282.2</v>
      </c>
      <c r="AB33" s="26">
        <v>2846.18</v>
      </c>
      <c r="AC33" s="26">
        <v>686.75</v>
      </c>
      <c r="AD33" s="26">
        <v>53845.06</v>
      </c>
      <c r="AE33" s="26">
        <v>5182.16</v>
      </c>
      <c r="AF33" s="26">
        <v>739.77</v>
      </c>
      <c r="AG33" s="26">
        <v>227.23</v>
      </c>
      <c r="AH33" s="26">
        <v>569.93</v>
      </c>
      <c r="AI33" s="26">
        <v>968.68</v>
      </c>
      <c r="AJ33" s="26">
        <v>20485</v>
      </c>
      <c r="AK33" s="26">
        <v>251.87</v>
      </c>
      <c r="AL33" s="26">
        <v>38.66</v>
      </c>
      <c r="AM33" s="26">
        <v>148.2</v>
      </c>
      <c r="AN33" s="26">
        <v>350.88</v>
      </c>
      <c r="AO33" s="26">
        <v>2040.1</v>
      </c>
      <c r="AP33" s="26">
        <v>7.59</v>
      </c>
      <c r="AQ33" s="26">
        <v>2.53</v>
      </c>
      <c r="AR33" s="26">
        <v>3.82</v>
      </c>
      <c r="AS33" s="26">
        <v>17.52</v>
      </c>
      <c r="AT33" s="26">
        <v>69.58</v>
      </c>
      <c r="AU33" s="26">
        <f t="shared" si="17"/>
        <v>4183.26</v>
      </c>
      <c r="AV33" s="26">
        <f t="shared" si="18"/>
        <v>76439.73999999999</v>
      </c>
      <c r="AW33" s="24">
        <v>11.91</v>
      </c>
      <c r="AX33" s="24">
        <v>8.68</v>
      </c>
      <c r="AY33" s="24">
        <v>2.61</v>
      </c>
      <c r="AZ33" s="24">
        <v>2094.5</v>
      </c>
      <c r="BA33" s="24">
        <v>13.66</v>
      </c>
      <c r="BB33" s="24">
        <v>6.55</v>
      </c>
      <c r="BC33" s="24">
        <v>2.62</v>
      </c>
      <c r="BD33" s="26"/>
      <c r="BE33" s="26"/>
      <c r="BF33" s="24"/>
      <c r="BG33" s="26">
        <v>3157</v>
      </c>
      <c r="BH33" s="26">
        <v>1862</v>
      </c>
      <c r="BI33" s="24">
        <v>286.75</v>
      </c>
      <c r="BJ33" s="26">
        <v>66539</v>
      </c>
      <c r="BK33" s="26">
        <v>28146.37</v>
      </c>
      <c r="BL33" s="24">
        <v>653.55</v>
      </c>
      <c r="BM33" s="26"/>
      <c r="BN33" s="26"/>
      <c r="BO33" s="26"/>
      <c r="BP33" s="26">
        <v>12</v>
      </c>
      <c r="BQ33" s="26">
        <v>11</v>
      </c>
      <c r="BR33" s="24">
        <v>0.385</v>
      </c>
      <c r="BS33" s="26">
        <v>86566</v>
      </c>
      <c r="BT33" s="24">
        <v>254.7</v>
      </c>
      <c r="BU33" s="26">
        <v>2233</v>
      </c>
      <c r="BV33" s="24">
        <v>4.7</v>
      </c>
      <c r="BW33" s="26"/>
      <c r="BX33" s="26"/>
      <c r="BY33" s="26">
        <v>120</v>
      </c>
      <c r="BZ33" s="26">
        <v>228</v>
      </c>
      <c r="CA33" s="26">
        <v>3464</v>
      </c>
      <c r="CB33" s="24">
        <v>45.2</v>
      </c>
      <c r="CC33" s="24">
        <v>0.33</v>
      </c>
      <c r="CD33" s="24"/>
      <c r="CE33" s="24"/>
    </row>
    <row r="34" spans="1:83" ht="18.75">
      <c r="A34" s="6" t="s">
        <v>44</v>
      </c>
      <c r="B34" s="26">
        <v>95185</v>
      </c>
      <c r="C34" s="26">
        <v>5985</v>
      </c>
      <c r="D34" s="26">
        <v>1473.6</v>
      </c>
      <c r="E34" s="26">
        <f t="shared" si="19"/>
        <v>18953</v>
      </c>
      <c r="F34" s="26">
        <v>18953</v>
      </c>
      <c r="G34" s="26"/>
      <c r="H34" s="26"/>
      <c r="I34" s="26">
        <v>2122</v>
      </c>
      <c r="J34" s="26">
        <v>430.21</v>
      </c>
      <c r="K34" s="26"/>
      <c r="L34" s="26">
        <f t="shared" si="15"/>
        <v>143834</v>
      </c>
      <c r="M34" s="26">
        <v>108574</v>
      </c>
      <c r="N34" s="26">
        <v>33828</v>
      </c>
      <c r="O34" s="26">
        <v>1432</v>
      </c>
      <c r="P34" s="26">
        <v>149260</v>
      </c>
      <c r="Q34" s="26">
        <v>8015.9</v>
      </c>
      <c r="R34" s="26">
        <v>8207</v>
      </c>
      <c r="S34" s="24">
        <v>80.1</v>
      </c>
      <c r="T34" s="26">
        <f t="shared" si="16"/>
        <v>1580.71</v>
      </c>
      <c r="U34" s="26">
        <f t="shared" si="20"/>
        <v>1210.91</v>
      </c>
      <c r="V34" s="26">
        <v>955.69</v>
      </c>
      <c r="W34" s="26">
        <v>5.98</v>
      </c>
      <c r="X34" s="26">
        <v>255.22</v>
      </c>
      <c r="Y34" s="26"/>
      <c r="Z34" s="26">
        <v>1366.35</v>
      </c>
      <c r="AA34" s="26">
        <v>21.96</v>
      </c>
      <c r="AB34" s="26">
        <v>2524.46</v>
      </c>
      <c r="AC34" s="26">
        <v>48.25</v>
      </c>
      <c r="AD34" s="26">
        <v>11058.1</v>
      </c>
      <c r="AE34" s="26"/>
      <c r="AF34" s="26">
        <v>181.86</v>
      </c>
      <c r="AG34" s="26">
        <v>28.31</v>
      </c>
      <c r="AH34" s="26">
        <v>517.22</v>
      </c>
      <c r="AI34" s="26">
        <v>948.6</v>
      </c>
      <c r="AJ34" s="26">
        <v>1240.35</v>
      </c>
      <c r="AK34" s="26">
        <v>185.76</v>
      </c>
      <c r="AL34" s="26">
        <v>13.81</v>
      </c>
      <c r="AM34" s="26">
        <v>359.74</v>
      </c>
      <c r="AN34" s="26">
        <v>1194.94</v>
      </c>
      <c r="AO34" s="26">
        <v>823.07</v>
      </c>
      <c r="AP34" s="26">
        <v>2.18</v>
      </c>
      <c r="AQ34" s="26">
        <v>0.3</v>
      </c>
      <c r="AR34" s="26">
        <v>0.56</v>
      </c>
      <c r="AS34" s="26">
        <v>2.09</v>
      </c>
      <c r="AT34" s="26">
        <v>6.9</v>
      </c>
      <c r="AU34" s="26">
        <f t="shared" si="17"/>
        <v>4670.09</v>
      </c>
      <c r="AV34" s="26">
        <f t="shared" si="18"/>
        <v>13128.42</v>
      </c>
      <c r="AW34" s="24">
        <v>3.2</v>
      </c>
      <c r="AX34" s="24">
        <v>1.42</v>
      </c>
      <c r="AY34" s="24">
        <v>0.4</v>
      </c>
      <c r="AZ34" s="24">
        <v>2.9</v>
      </c>
      <c r="BA34" s="24">
        <v>14.6</v>
      </c>
      <c r="BB34" s="24">
        <v>69.8</v>
      </c>
      <c r="BC34" s="24">
        <v>23.1</v>
      </c>
      <c r="BD34" s="26">
        <v>8</v>
      </c>
      <c r="BE34" s="26"/>
      <c r="BF34" s="24"/>
      <c r="BG34" s="26">
        <v>5057</v>
      </c>
      <c r="BH34" s="26">
        <v>723</v>
      </c>
      <c r="BI34" s="24">
        <v>107.65</v>
      </c>
      <c r="BJ34" s="26">
        <v>34100</v>
      </c>
      <c r="BK34" s="26">
        <v>10840</v>
      </c>
      <c r="BL34" s="24">
        <v>243.25</v>
      </c>
      <c r="BM34" s="26"/>
      <c r="BN34" s="26"/>
      <c r="BO34" s="26"/>
      <c r="BP34" s="26">
        <v>0</v>
      </c>
      <c r="BQ34" s="26">
        <v>0</v>
      </c>
      <c r="BR34" s="24">
        <v>0</v>
      </c>
      <c r="BS34" s="26">
        <v>65166</v>
      </c>
      <c r="BT34" s="24">
        <v>113.75</v>
      </c>
      <c r="BU34" s="26">
        <v>5428</v>
      </c>
      <c r="BV34" s="24">
        <v>1.87</v>
      </c>
      <c r="BW34" s="26"/>
      <c r="BX34" s="26"/>
      <c r="BY34" s="26"/>
      <c r="BZ34" s="26"/>
      <c r="CA34" s="26">
        <v>2918</v>
      </c>
      <c r="CB34" s="24">
        <v>7.44</v>
      </c>
      <c r="CC34" s="24"/>
      <c r="CD34" s="24"/>
      <c r="CE34" s="24"/>
    </row>
    <row r="35" spans="1:83" ht="18.75">
      <c r="A35" s="6" t="s">
        <v>45</v>
      </c>
      <c r="B35" s="26">
        <v>130095</v>
      </c>
      <c r="C35" s="26">
        <v>20300</v>
      </c>
      <c r="D35" s="26">
        <v>4745</v>
      </c>
      <c r="E35" s="26">
        <f t="shared" si="19"/>
        <v>283723</v>
      </c>
      <c r="F35" s="26">
        <v>258323</v>
      </c>
      <c r="G35" s="26">
        <v>25400</v>
      </c>
      <c r="H35" s="26">
        <v>8853</v>
      </c>
      <c r="I35" s="26">
        <v>31061</v>
      </c>
      <c r="J35" s="26">
        <v>5077</v>
      </c>
      <c r="K35" s="26">
        <v>79429</v>
      </c>
      <c r="L35" s="26">
        <f t="shared" si="15"/>
        <v>495891</v>
      </c>
      <c r="M35" s="26">
        <v>402102</v>
      </c>
      <c r="N35" s="26">
        <v>91161</v>
      </c>
      <c r="O35" s="26">
        <v>2628</v>
      </c>
      <c r="P35" s="26">
        <v>538260</v>
      </c>
      <c r="Q35" s="26">
        <v>28265</v>
      </c>
      <c r="R35" s="26">
        <v>0</v>
      </c>
      <c r="S35" s="24">
        <v>0</v>
      </c>
      <c r="T35" s="26">
        <f t="shared" si="16"/>
        <v>6938</v>
      </c>
      <c r="U35" s="26">
        <f t="shared" si="20"/>
        <v>5755</v>
      </c>
      <c r="V35" s="26">
        <v>4495</v>
      </c>
      <c r="W35" s="26">
        <v>76</v>
      </c>
      <c r="X35" s="26">
        <v>1260</v>
      </c>
      <c r="Y35" s="26">
        <v>44</v>
      </c>
      <c r="Z35" s="26">
        <v>6094</v>
      </c>
      <c r="AA35" s="26">
        <v>56</v>
      </c>
      <c r="AB35" s="26">
        <v>9219</v>
      </c>
      <c r="AC35" s="26">
        <v>175</v>
      </c>
      <c r="AD35" s="26">
        <v>63780.96</v>
      </c>
      <c r="AE35" s="26">
        <v>6340</v>
      </c>
      <c r="AF35" s="26">
        <v>580</v>
      </c>
      <c r="AG35" s="26">
        <v>150</v>
      </c>
      <c r="AH35" s="26">
        <v>580</v>
      </c>
      <c r="AI35" s="26">
        <v>1091</v>
      </c>
      <c r="AJ35" s="26">
        <v>6936</v>
      </c>
      <c r="AK35" s="26">
        <v>585</v>
      </c>
      <c r="AL35" s="26">
        <v>108</v>
      </c>
      <c r="AM35" s="26">
        <v>526</v>
      </c>
      <c r="AN35" s="26">
        <v>1379</v>
      </c>
      <c r="AO35" s="26">
        <v>3148</v>
      </c>
      <c r="AP35" s="26">
        <v>18</v>
      </c>
      <c r="AQ35" s="26">
        <v>6</v>
      </c>
      <c r="AR35" s="26">
        <v>6</v>
      </c>
      <c r="AS35" s="26">
        <v>26</v>
      </c>
      <c r="AT35" s="26">
        <v>82</v>
      </c>
      <c r="AU35" s="26">
        <f t="shared" si="17"/>
        <v>11715</v>
      </c>
      <c r="AV35" s="26">
        <f t="shared" si="18"/>
        <v>73946.95999999999</v>
      </c>
      <c r="AW35" s="24">
        <v>16</v>
      </c>
      <c r="AX35" s="24">
        <v>70</v>
      </c>
      <c r="AY35" s="24">
        <v>17</v>
      </c>
      <c r="AZ35" s="24">
        <v>98</v>
      </c>
      <c r="BA35" s="24">
        <v>5</v>
      </c>
      <c r="BB35" s="24">
        <v>5</v>
      </c>
      <c r="BC35" s="24">
        <v>1.17</v>
      </c>
      <c r="BD35" s="26"/>
      <c r="BE35" s="26"/>
      <c r="BF35" s="24"/>
      <c r="BG35" s="26">
        <v>6984</v>
      </c>
      <c r="BH35" s="26">
        <v>897</v>
      </c>
      <c r="BI35" s="24">
        <v>139</v>
      </c>
      <c r="BJ35" s="26">
        <v>179110</v>
      </c>
      <c r="BK35" s="26">
        <v>40732</v>
      </c>
      <c r="BL35" s="24">
        <v>985</v>
      </c>
      <c r="BM35" s="26"/>
      <c r="BN35" s="26"/>
      <c r="BO35" s="26"/>
      <c r="BP35" s="26">
        <v>125</v>
      </c>
      <c r="BQ35" s="26">
        <v>36</v>
      </c>
      <c r="BR35" s="24">
        <v>0.69</v>
      </c>
      <c r="BS35" s="26">
        <v>200165</v>
      </c>
      <c r="BT35" s="24">
        <v>473</v>
      </c>
      <c r="BU35" s="26">
        <v>15495</v>
      </c>
      <c r="BV35" s="24">
        <v>19</v>
      </c>
      <c r="BW35" s="26">
        <v>0</v>
      </c>
      <c r="BX35" s="26">
        <v>0</v>
      </c>
      <c r="BY35" s="26">
        <v>3310</v>
      </c>
      <c r="BZ35" s="26">
        <v>2000</v>
      </c>
      <c r="CA35" s="26">
        <v>52694</v>
      </c>
      <c r="CB35" s="24">
        <v>732</v>
      </c>
      <c r="CC35" s="24">
        <v>69.46</v>
      </c>
      <c r="CD35" s="24"/>
      <c r="CE35" s="24"/>
    </row>
    <row r="36" spans="1:83" ht="18.75">
      <c r="A36" s="6" t="s">
        <v>118</v>
      </c>
      <c r="B36" s="26">
        <v>115695</v>
      </c>
      <c r="C36" s="26">
        <v>9712</v>
      </c>
      <c r="D36" s="27">
        <v>2267</v>
      </c>
      <c r="E36" s="26">
        <f t="shared" si="19"/>
        <v>80275</v>
      </c>
      <c r="F36" s="26">
        <v>79826</v>
      </c>
      <c r="G36" s="26">
        <v>449</v>
      </c>
      <c r="H36" s="26">
        <v>434</v>
      </c>
      <c r="I36" s="26">
        <v>13241</v>
      </c>
      <c r="J36" s="26">
        <v>2977.7565432330825</v>
      </c>
      <c r="K36" s="26">
        <v>430</v>
      </c>
      <c r="L36" s="26">
        <f t="shared" si="15"/>
        <v>397220</v>
      </c>
      <c r="M36" s="26">
        <v>353186</v>
      </c>
      <c r="N36" s="26">
        <v>42863</v>
      </c>
      <c r="O36" s="26">
        <v>1171</v>
      </c>
      <c r="P36" s="26">
        <v>579410</v>
      </c>
      <c r="Q36" s="26">
        <v>30676</v>
      </c>
      <c r="R36" s="26"/>
      <c r="S36" s="24"/>
      <c r="T36" s="26">
        <f t="shared" si="16"/>
        <v>7564.35</v>
      </c>
      <c r="U36" s="26">
        <f t="shared" si="20"/>
        <v>6712.5</v>
      </c>
      <c r="V36" s="26">
        <v>5597.4</v>
      </c>
      <c r="W36" s="26">
        <v>715.3</v>
      </c>
      <c r="X36" s="26">
        <v>1115.1</v>
      </c>
      <c r="Y36" s="26">
        <v>256.1</v>
      </c>
      <c r="Z36" s="26">
        <v>5284.21</v>
      </c>
      <c r="AA36" s="26">
        <v>1823</v>
      </c>
      <c r="AB36" s="26">
        <v>9410.9023793035</v>
      </c>
      <c r="AC36" s="26">
        <v>5103.8531</v>
      </c>
      <c r="AD36" s="26">
        <v>51210</v>
      </c>
      <c r="AE36" s="26">
        <v>26252</v>
      </c>
      <c r="AF36" s="26">
        <v>564</v>
      </c>
      <c r="AG36" s="26">
        <v>84.9</v>
      </c>
      <c r="AH36" s="26">
        <v>1003</v>
      </c>
      <c r="AI36" s="26">
        <v>1756</v>
      </c>
      <c r="AJ36" s="26">
        <v>15990</v>
      </c>
      <c r="AK36" s="26">
        <v>278</v>
      </c>
      <c r="AL36" s="26">
        <v>36.5</v>
      </c>
      <c r="AM36" s="26">
        <v>395</v>
      </c>
      <c r="AN36" s="26">
        <v>1285</v>
      </c>
      <c r="AO36" s="26">
        <v>985</v>
      </c>
      <c r="AP36" s="22">
        <v>9.85</v>
      </c>
      <c r="AQ36" s="22">
        <v>2.66</v>
      </c>
      <c r="AR36" s="26">
        <v>10.98</v>
      </c>
      <c r="AS36" s="26">
        <v>40.7307400921659</v>
      </c>
      <c r="AT36" s="26">
        <v>70.7</v>
      </c>
      <c r="AU36" s="26">
        <f t="shared" si="17"/>
        <v>12492.633119395665</v>
      </c>
      <c r="AV36" s="26">
        <f t="shared" si="18"/>
        <v>68255.7</v>
      </c>
      <c r="AW36" s="24">
        <v>0.258</v>
      </c>
      <c r="AX36" s="24">
        <v>1.16</v>
      </c>
      <c r="AY36" s="24">
        <v>0.3982771171171171</v>
      </c>
      <c r="AZ36" s="24">
        <v>1.81</v>
      </c>
      <c r="BA36" s="24">
        <v>1.26</v>
      </c>
      <c r="BB36" s="24">
        <v>1.22</v>
      </c>
      <c r="BC36" s="24">
        <v>0.727</v>
      </c>
      <c r="BD36" s="26">
        <v>415</v>
      </c>
      <c r="BE36" s="26">
        <v>75</v>
      </c>
      <c r="BF36" s="24">
        <v>5.23</v>
      </c>
      <c r="BG36" s="26">
        <v>566</v>
      </c>
      <c r="BH36" s="26">
        <v>29</v>
      </c>
      <c r="BI36" s="24">
        <v>4.85</v>
      </c>
      <c r="BJ36" s="26">
        <v>51285</v>
      </c>
      <c r="BK36" s="26">
        <v>14685</v>
      </c>
      <c r="BL36" s="24">
        <v>294.1</v>
      </c>
      <c r="BM36" s="26"/>
      <c r="BN36" s="26"/>
      <c r="BO36" s="26"/>
      <c r="BP36" s="26">
        <v>320</v>
      </c>
      <c r="BQ36" s="26">
        <v>57</v>
      </c>
      <c r="BR36" s="24">
        <v>2.49</v>
      </c>
      <c r="BS36" s="26">
        <v>144416</v>
      </c>
      <c r="BT36" s="24">
        <v>506</v>
      </c>
      <c r="BU36" s="26">
        <v>5302</v>
      </c>
      <c r="BV36" s="24">
        <v>7.7</v>
      </c>
      <c r="BW36" s="26">
        <v>6</v>
      </c>
      <c r="BX36" s="26">
        <v>0.105</v>
      </c>
      <c r="BY36" s="26">
        <v>229</v>
      </c>
      <c r="BZ36" s="26">
        <v>0.4</v>
      </c>
      <c r="CA36" s="26">
        <v>58120</v>
      </c>
      <c r="CB36" s="24">
        <v>659</v>
      </c>
      <c r="CC36" s="24">
        <v>11.5</v>
      </c>
      <c r="CD36" s="24"/>
      <c r="CE36" s="24"/>
    </row>
    <row r="37" spans="1:83" ht="18.75">
      <c r="A37" s="4" t="s">
        <v>46</v>
      </c>
      <c r="B37" s="22">
        <f>SUM(B38:B51)</f>
        <v>774306</v>
      </c>
      <c r="C37" s="22">
        <f aca="true" t="shared" si="21" ref="C37:K37">SUM(C38:C51)</f>
        <v>180702</v>
      </c>
      <c r="D37" s="22">
        <f t="shared" si="21"/>
        <v>36164.81999999999</v>
      </c>
      <c r="E37" s="22">
        <f t="shared" si="21"/>
        <v>2380331</v>
      </c>
      <c r="F37" s="22">
        <f t="shared" si="21"/>
        <v>2303125</v>
      </c>
      <c r="G37" s="22">
        <f t="shared" si="21"/>
        <v>77206</v>
      </c>
      <c r="H37" s="22">
        <f t="shared" si="21"/>
        <v>44147</v>
      </c>
      <c r="I37" s="22">
        <f t="shared" si="21"/>
        <v>772361</v>
      </c>
      <c r="J37" s="22">
        <f t="shared" si="21"/>
        <v>149715.75727914195</v>
      </c>
      <c r="K37" s="22">
        <f t="shared" si="21"/>
        <v>275641.41</v>
      </c>
      <c r="L37" s="22">
        <f aca="true" t="shared" si="22" ref="L37:BF37">SUM(L38:L51)</f>
        <v>3883030</v>
      </c>
      <c r="M37" s="22">
        <f t="shared" si="22"/>
        <v>3261373</v>
      </c>
      <c r="N37" s="22">
        <f t="shared" si="22"/>
        <v>612544</v>
      </c>
      <c r="O37" s="22">
        <f t="shared" si="22"/>
        <v>9113</v>
      </c>
      <c r="P37" s="22">
        <f t="shared" si="22"/>
        <v>8637113</v>
      </c>
      <c r="Q37" s="22">
        <f t="shared" si="22"/>
        <v>641994.19</v>
      </c>
      <c r="R37" s="22">
        <f t="shared" si="22"/>
        <v>1093251</v>
      </c>
      <c r="S37" s="22">
        <f t="shared" si="22"/>
        <v>7662.110000000001</v>
      </c>
      <c r="T37" s="22">
        <f t="shared" si="22"/>
        <v>100460.81600000004</v>
      </c>
      <c r="U37" s="22">
        <f t="shared" si="22"/>
        <v>78906.82800000001</v>
      </c>
      <c r="V37" s="22">
        <f t="shared" si="22"/>
        <v>64920.642</v>
      </c>
      <c r="W37" s="22">
        <f t="shared" si="22"/>
        <v>7833.052</v>
      </c>
      <c r="X37" s="22">
        <f t="shared" si="22"/>
        <v>13986.186</v>
      </c>
      <c r="Y37" s="22">
        <f t="shared" si="22"/>
        <v>1826.7980000000002</v>
      </c>
      <c r="Z37" s="22">
        <f t="shared" si="22"/>
        <v>114065.58899999999</v>
      </c>
      <c r="AA37" s="22">
        <f t="shared" si="22"/>
        <v>19463.349000000002</v>
      </c>
      <c r="AB37" s="22">
        <f t="shared" si="22"/>
        <v>169947.91</v>
      </c>
      <c r="AC37" s="22">
        <f t="shared" si="22"/>
        <v>38563.36</v>
      </c>
      <c r="AD37" s="22">
        <f t="shared" si="22"/>
        <v>1200947.2699999998</v>
      </c>
      <c r="AE37" s="22">
        <f t="shared" si="22"/>
        <v>273121.75228</v>
      </c>
      <c r="AF37" s="22">
        <f t="shared" si="22"/>
        <v>17407.93</v>
      </c>
      <c r="AG37" s="22">
        <f t="shared" si="22"/>
        <v>5177.674999999999</v>
      </c>
      <c r="AH37" s="22">
        <f t="shared" si="22"/>
        <v>28399.944999999996</v>
      </c>
      <c r="AI37" s="22">
        <f t="shared" si="22"/>
        <v>50678.653000000006</v>
      </c>
      <c r="AJ37" s="22">
        <f t="shared" si="22"/>
        <v>923697.545</v>
      </c>
      <c r="AK37" s="22">
        <f t="shared" si="22"/>
        <v>4006.394</v>
      </c>
      <c r="AL37" s="22">
        <f t="shared" si="22"/>
        <v>506.70500000000004</v>
      </c>
      <c r="AM37" s="22">
        <f t="shared" si="22"/>
        <v>5658.644</v>
      </c>
      <c r="AN37" s="22">
        <f t="shared" si="22"/>
        <v>16149.6</v>
      </c>
      <c r="AO37" s="22">
        <f t="shared" si="22"/>
        <v>29879.71</v>
      </c>
      <c r="AP37" s="22">
        <f t="shared" si="22"/>
        <v>139.66400000000002</v>
      </c>
      <c r="AQ37" s="22">
        <f t="shared" si="22"/>
        <v>34.440000000000005</v>
      </c>
      <c r="AR37" s="22">
        <f t="shared" si="22"/>
        <v>111.35199999999998</v>
      </c>
      <c r="AS37" s="22">
        <f t="shared" si="22"/>
        <v>442.743</v>
      </c>
      <c r="AT37" s="22">
        <f t="shared" si="22"/>
        <v>888.76</v>
      </c>
      <c r="AU37" s="22">
        <f t="shared" si="22"/>
        <v>237218.90600000002</v>
      </c>
      <c r="AV37" s="22">
        <f t="shared" si="22"/>
        <v>2155413.285</v>
      </c>
      <c r="AW37" s="22">
        <f t="shared" si="22"/>
        <v>4794.191000000001</v>
      </c>
      <c r="AX37" s="22">
        <f t="shared" si="22"/>
        <v>4884.736</v>
      </c>
      <c r="AY37" s="22">
        <f t="shared" si="22"/>
        <v>1079.7564</v>
      </c>
      <c r="AZ37" s="22">
        <f t="shared" si="22"/>
        <v>451374.65</v>
      </c>
      <c r="BA37" s="22">
        <f t="shared" si="22"/>
        <v>933.4270000000001</v>
      </c>
      <c r="BB37" s="22">
        <f t="shared" si="22"/>
        <v>1652.3480000000002</v>
      </c>
      <c r="BC37" s="22">
        <f t="shared" si="22"/>
        <v>572.578</v>
      </c>
      <c r="BD37" s="22">
        <f t="shared" si="22"/>
        <v>9778</v>
      </c>
      <c r="BE37" s="22">
        <f t="shared" si="22"/>
        <v>8619</v>
      </c>
      <c r="BF37" s="22">
        <f t="shared" si="22"/>
        <v>719.94</v>
      </c>
      <c r="BG37" s="22">
        <f aca="true" t="shared" si="23" ref="BG37:BR37">SUM(BG38:BG51)</f>
        <v>757</v>
      </c>
      <c r="BH37" s="22">
        <f t="shared" si="23"/>
        <v>231</v>
      </c>
      <c r="BI37" s="22">
        <f t="shared" si="23"/>
        <v>41.66</v>
      </c>
      <c r="BJ37" s="22">
        <f t="shared" si="23"/>
        <v>645399</v>
      </c>
      <c r="BK37" s="22">
        <f t="shared" si="23"/>
        <v>431010</v>
      </c>
      <c r="BL37" s="22">
        <f t="shared" si="23"/>
        <v>9459.914999999999</v>
      </c>
      <c r="BM37" s="22">
        <f t="shared" si="23"/>
        <v>119780</v>
      </c>
      <c r="BN37" s="22">
        <f t="shared" si="23"/>
        <v>89973</v>
      </c>
      <c r="BO37" s="22">
        <f t="shared" si="23"/>
        <v>2296.19</v>
      </c>
      <c r="BP37" s="22">
        <f t="shared" si="23"/>
        <v>51840</v>
      </c>
      <c r="BQ37" s="22">
        <f t="shared" si="23"/>
        <v>6560</v>
      </c>
      <c r="BR37" s="19">
        <f t="shared" si="23"/>
        <v>227.5</v>
      </c>
      <c r="BS37" s="22">
        <f aca="true" t="shared" si="24" ref="BS37:CE37">SUM(BS38:BS51)</f>
        <v>2499257</v>
      </c>
      <c r="BT37" s="22">
        <f t="shared" si="24"/>
        <v>15477.529999999999</v>
      </c>
      <c r="BU37" s="22">
        <f t="shared" si="24"/>
        <v>119439</v>
      </c>
      <c r="BV37" s="22">
        <f t="shared" si="24"/>
        <v>689.7090000000002</v>
      </c>
      <c r="BW37" s="22">
        <f t="shared" si="24"/>
        <v>213</v>
      </c>
      <c r="BX37" s="22">
        <f t="shared" si="24"/>
        <v>1461.5</v>
      </c>
      <c r="BY37" s="22">
        <f t="shared" si="24"/>
        <v>7155</v>
      </c>
      <c r="BZ37" s="22">
        <f t="shared" si="24"/>
        <v>6900</v>
      </c>
      <c r="CA37" s="22">
        <f t="shared" si="24"/>
        <v>236199</v>
      </c>
      <c r="CB37" s="19">
        <f t="shared" si="24"/>
        <v>1920.0700000000002</v>
      </c>
      <c r="CC37" s="19">
        <f t="shared" si="24"/>
        <v>326.95000000000005</v>
      </c>
      <c r="CD37" s="19">
        <f t="shared" si="24"/>
        <v>11227.74</v>
      </c>
      <c r="CE37" s="19">
        <f t="shared" si="24"/>
        <v>4525</v>
      </c>
    </row>
    <row r="38" spans="1:222" ht="18.75">
      <c r="A38" s="5" t="s">
        <v>84</v>
      </c>
      <c r="B38" s="26">
        <v>194814</v>
      </c>
      <c r="C38" s="26">
        <v>70840</v>
      </c>
      <c r="D38" s="26">
        <v>14556</v>
      </c>
      <c r="E38" s="26">
        <f>F38+G38</f>
        <v>256440</v>
      </c>
      <c r="F38" s="26">
        <v>246724</v>
      </c>
      <c r="G38" s="26">
        <v>9716</v>
      </c>
      <c r="H38" s="26">
        <v>5829</v>
      </c>
      <c r="I38" s="26">
        <v>93625</v>
      </c>
      <c r="J38" s="26">
        <v>17929</v>
      </c>
      <c r="K38" s="26">
        <v>35159</v>
      </c>
      <c r="L38" s="26">
        <f aca="true" t="shared" si="25" ref="L38:L51">M38+N38+O38</f>
        <v>628107</v>
      </c>
      <c r="M38" s="26">
        <v>548975</v>
      </c>
      <c r="N38" s="26">
        <v>77304</v>
      </c>
      <c r="O38" s="26">
        <v>1828</v>
      </c>
      <c r="P38" s="26">
        <v>1560911</v>
      </c>
      <c r="Q38" s="26">
        <v>123312</v>
      </c>
      <c r="R38" s="26">
        <v>92287</v>
      </c>
      <c r="S38" s="24">
        <v>484</v>
      </c>
      <c r="T38" s="26">
        <f aca="true" t="shared" si="26" ref="T38:T51">U38+AF38+AK38+AP38</f>
        <v>21086</v>
      </c>
      <c r="U38" s="26">
        <f>V38+X38</f>
        <v>15390</v>
      </c>
      <c r="V38" s="26">
        <v>14172</v>
      </c>
      <c r="W38" s="26">
        <v>2882</v>
      </c>
      <c r="X38" s="26">
        <v>1218</v>
      </c>
      <c r="Y38" s="26">
        <v>334</v>
      </c>
      <c r="Z38" s="26">
        <v>20729</v>
      </c>
      <c r="AA38" s="26">
        <v>5932</v>
      </c>
      <c r="AB38" s="26">
        <v>34713</v>
      </c>
      <c r="AC38" s="26">
        <v>11976</v>
      </c>
      <c r="AD38" s="26">
        <v>126917</v>
      </c>
      <c r="AE38" s="26">
        <v>57581</v>
      </c>
      <c r="AF38" s="26">
        <v>4281</v>
      </c>
      <c r="AG38" s="26">
        <v>254</v>
      </c>
      <c r="AH38" s="26">
        <v>4526</v>
      </c>
      <c r="AI38" s="26">
        <v>8857</v>
      </c>
      <c r="AJ38" s="26">
        <v>22199</v>
      </c>
      <c r="AK38" s="26">
        <v>1362</v>
      </c>
      <c r="AL38" s="26">
        <v>78</v>
      </c>
      <c r="AM38" s="26">
        <v>1240</v>
      </c>
      <c r="AN38" s="26">
        <v>3349</v>
      </c>
      <c r="AO38" s="26">
        <v>2421</v>
      </c>
      <c r="AP38" s="26">
        <v>53</v>
      </c>
      <c r="AQ38" s="26">
        <v>8</v>
      </c>
      <c r="AR38" s="26">
        <v>36</v>
      </c>
      <c r="AS38" s="26">
        <v>147</v>
      </c>
      <c r="AT38" s="26">
        <v>89</v>
      </c>
      <c r="AU38" s="26">
        <f aca="true" t="shared" si="27" ref="AU38:AU51">AS38+AN38+AI38+AB38</f>
        <v>47066</v>
      </c>
      <c r="AV38" s="26">
        <f aca="true" t="shared" si="28" ref="AV38:AV51">AT38+AO38+AJ38+AD38</f>
        <v>151626</v>
      </c>
      <c r="AW38" s="24">
        <v>86</v>
      </c>
      <c r="AX38" s="24">
        <v>104</v>
      </c>
      <c r="AY38" s="24">
        <v>13</v>
      </c>
      <c r="AZ38" s="24">
        <v>2495</v>
      </c>
      <c r="BA38" s="24">
        <v>218</v>
      </c>
      <c r="BB38" s="24">
        <v>402</v>
      </c>
      <c r="BC38" s="24">
        <v>155</v>
      </c>
      <c r="BD38" s="26">
        <v>118</v>
      </c>
      <c r="BE38" s="26">
        <v>83</v>
      </c>
      <c r="BF38" s="24">
        <v>10</v>
      </c>
      <c r="BG38" s="26">
        <v>200</v>
      </c>
      <c r="BH38" s="26">
        <v>88</v>
      </c>
      <c r="BI38" s="24">
        <v>14.3</v>
      </c>
      <c r="BJ38" s="26">
        <v>128060</v>
      </c>
      <c r="BK38" s="26">
        <v>173769</v>
      </c>
      <c r="BL38" s="24">
        <v>3637</v>
      </c>
      <c r="BM38" s="26"/>
      <c r="BN38" s="26"/>
      <c r="BO38" s="24"/>
      <c r="BP38" s="26">
        <v>203</v>
      </c>
      <c r="BQ38" s="26">
        <v>23</v>
      </c>
      <c r="BR38" s="24">
        <v>1.2</v>
      </c>
      <c r="BS38" s="26">
        <v>534678</v>
      </c>
      <c r="BT38" s="24">
        <v>9705</v>
      </c>
      <c r="BU38" s="26">
        <v>50721</v>
      </c>
      <c r="BV38" s="24">
        <v>413</v>
      </c>
      <c r="BW38" s="26">
        <v>168</v>
      </c>
      <c r="BX38" s="26">
        <v>1460</v>
      </c>
      <c r="BY38" s="26">
        <v>5769</v>
      </c>
      <c r="BZ38" s="26">
        <v>4800</v>
      </c>
      <c r="CA38" s="26">
        <v>64174</v>
      </c>
      <c r="CB38" s="24">
        <v>605</v>
      </c>
      <c r="CC38" s="24">
        <v>5.1</v>
      </c>
      <c r="CD38" s="24"/>
      <c r="CE38" s="24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</row>
    <row r="39" spans="1:83" ht="18.75">
      <c r="A39" s="5" t="s">
        <v>47</v>
      </c>
      <c r="B39" s="26">
        <v>268501</v>
      </c>
      <c r="C39" s="26">
        <v>46625</v>
      </c>
      <c r="D39" s="26">
        <v>9204.73</v>
      </c>
      <c r="E39" s="26">
        <f aca="true" t="shared" si="29" ref="E39:E51">F39+G39</f>
        <v>471904</v>
      </c>
      <c r="F39" s="26">
        <v>412034</v>
      </c>
      <c r="G39" s="26">
        <v>59870</v>
      </c>
      <c r="H39" s="26">
        <v>35260</v>
      </c>
      <c r="I39" s="26">
        <v>118264</v>
      </c>
      <c r="J39" s="26">
        <v>17013.78</v>
      </c>
      <c r="K39" s="26">
        <v>220779.3</v>
      </c>
      <c r="L39" s="26">
        <f t="shared" si="25"/>
        <v>763306</v>
      </c>
      <c r="M39" s="26">
        <v>597624</v>
      </c>
      <c r="N39" s="26">
        <v>163975</v>
      </c>
      <c r="O39" s="26">
        <v>1707</v>
      </c>
      <c r="P39" s="26">
        <v>1532596</v>
      </c>
      <c r="Q39" s="26">
        <v>129902.19</v>
      </c>
      <c r="R39" s="26">
        <v>186869</v>
      </c>
      <c r="S39" s="24">
        <v>2034.69</v>
      </c>
      <c r="T39" s="26">
        <f t="shared" si="26"/>
        <v>25738.405000000002</v>
      </c>
      <c r="U39" s="26">
        <f aca="true" t="shared" si="30" ref="U39:U51">V39+X39</f>
        <v>21595.010000000002</v>
      </c>
      <c r="V39" s="26">
        <v>17015</v>
      </c>
      <c r="W39" s="26">
        <v>843</v>
      </c>
      <c r="X39" s="26">
        <v>4580.01</v>
      </c>
      <c r="Y39" s="26">
        <v>186.3</v>
      </c>
      <c r="Z39" s="26">
        <v>29907.78</v>
      </c>
      <c r="AA39" s="26">
        <v>2152.7</v>
      </c>
      <c r="AB39" s="26">
        <v>43456.95</v>
      </c>
      <c r="AC39" s="26">
        <v>4387.9</v>
      </c>
      <c r="AD39" s="26">
        <v>341987.84</v>
      </c>
      <c r="AE39" s="26">
        <v>25494.22228</v>
      </c>
      <c r="AF39" s="26">
        <v>2764.955</v>
      </c>
      <c r="AG39" s="26">
        <v>959.111</v>
      </c>
      <c r="AH39" s="26">
        <v>6132.12</v>
      </c>
      <c r="AI39" s="26">
        <v>9514.27</v>
      </c>
      <c r="AJ39" s="26">
        <v>174179</v>
      </c>
      <c r="AK39" s="26">
        <v>1348</v>
      </c>
      <c r="AL39" s="26">
        <v>258.2</v>
      </c>
      <c r="AM39" s="26">
        <v>2079.96</v>
      </c>
      <c r="AN39" s="26">
        <v>5667.52</v>
      </c>
      <c r="AO39" s="26">
        <v>18043</v>
      </c>
      <c r="AP39" s="26">
        <v>30.44</v>
      </c>
      <c r="AQ39" s="26">
        <v>12.48</v>
      </c>
      <c r="AR39" s="26">
        <v>25.8</v>
      </c>
      <c r="AS39" s="26">
        <v>102.8</v>
      </c>
      <c r="AT39" s="26">
        <v>362</v>
      </c>
      <c r="AU39" s="26">
        <f t="shared" si="27"/>
        <v>58741.53999999999</v>
      </c>
      <c r="AV39" s="26">
        <f t="shared" si="28"/>
        <v>534571.8400000001</v>
      </c>
      <c r="AW39" s="24">
        <v>207.73</v>
      </c>
      <c r="AX39" s="24">
        <v>94.092</v>
      </c>
      <c r="AY39" s="24">
        <v>27.32</v>
      </c>
      <c r="AZ39" s="24">
        <v>18967</v>
      </c>
      <c r="BA39" s="24">
        <v>276</v>
      </c>
      <c r="BB39" s="24">
        <v>499.106</v>
      </c>
      <c r="BC39" s="24">
        <v>174.44</v>
      </c>
      <c r="BD39" s="26">
        <v>262</v>
      </c>
      <c r="BE39" s="26">
        <v>138</v>
      </c>
      <c r="BF39" s="24">
        <v>13.74</v>
      </c>
      <c r="BG39" s="26">
        <v>301</v>
      </c>
      <c r="BH39" s="26">
        <v>44</v>
      </c>
      <c r="BI39" s="24">
        <v>6.42</v>
      </c>
      <c r="BJ39" s="26">
        <v>235209</v>
      </c>
      <c r="BK39" s="26">
        <v>93379</v>
      </c>
      <c r="BL39" s="24">
        <v>1869</v>
      </c>
      <c r="BM39" s="26">
        <v>74</v>
      </c>
      <c r="BN39" s="26">
        <v>70</v>
      </c>
      <c r="BO39" s="24">
        <v>1.6</v>
      </c>
      <c r="BP39" s="26">
        <v>14892</v>
      </c>
      <c r="BQ39" s="26">
        <v>1791</v>
      </c>
      <c r="BR39" s="24">
        <v>63.5</v>
      </c>
      <c r="BS39" s="26">
        <v>712376</v>
      </c>
      <c r="BT39" s="24">
        <v>3315.44</v>
      </c>
      <c r="BU39" s="26">
        <v>7736</v>
      </c>
      <c r="BV39" s="24">
        <v>18.22</v>
      </c>
      <c r="BW39" s="26">
        <v>34</v>
      </c>
      <c r="BX39" s="26"/>
      <c r="BY39" s="26">
        <v>100</v>
      </c>
      <c r="BZ39" s="26">
        <v>200</v>
      </c>
      <c r="CA39" s="26">
        <v>68758</v>
      </c>
      <c r="CB39" s="24">
        <v>571.88</v>
      </c>
      <c r="CC39" s="24">
        <v>77.5</v>
      </c>
      <c r="CD39" s="24">
        <v>355</v>
      </c>
      <c r="CE39" s="24">
        <v>440</v>
      </c>
    </row>
    <row r="40" spans="1:83" ht="18.75">
      <c r="A40" s="5" t="s">
        <v>48</v>
      </c>
      <c r="B40" s="26">
        <v>65793</v>
      </c>
      <c r="C40" s="26">
        <v>16235</v>
      </c>
      <c r="D40" s="26">
        <v>3600</v>
      </c>
      <c r="E40" s="26">
        <f t="shared" si="29"/>
        <v>166737</v>
      </c>
      <c r="F40" s="26">
        <v>164377</v>
      </c>
      <c r="G40" s="26">
        <v>2360</v>
      </c>
      <c r="H40" s="26">
        <v>1230</v>
      </c>
      <c r="I40" s="26">
        <v>51708</v>
      </c>
      <c r="J40" s="26">
        <v>8707</v>
      </c>
      <c r="K40" s="26">
        <v>9575</v>
      </c>
      <c r="L40" s="26">
        <f t="shared" si="25"/>
        <v>312632</v>
      </c>
      <c r="M40" s="26">
        <v>277000</v>
      </c>
      <c r="N40" s="26">
        <v>35138</v>
      </c>
      <c r="O40" s="26">
        <v>494</v>
      </c>
      <c r="P40" s="26">
        <v>703912</v>
      </c>
      <c r="Q40" s="26">
        <v>51429</v>
      </c>
      <c r="R40" s="26">
        <v>7201</v>
      </c>
      <c r="S40" s="24">
        <v>73</v>
      </c>
      <c r="T40" s="26">
        <f t="shared" si="26"/>
        <v>8729.2</v>
      </c>
      <c r="U40" s="26">
        <f t="shared" si="30"/>
        <v>7263</v>
      </c>
      <c r="V40" s="26">
        <v>5677</v>
      </c>
      <c r="W40" s="26">
        <v>85</v>
      </c>
      <c r="X40" s="26">
        <v>1586</v>
      </c>
      <c r="Y40" s="26">
        <v>20</v>
      </c>
      <c r="Z40" s="26">
        <v>10541</v>
      </c>
      <c r="AA40" s="26">
        <v>222</v>
      </c>
      <c r="AB40" s="26">
        <v>11407</v>
      </c>
      <c r="AC40" s="26">
        <v>444</v>
      </c>
      <c r="AD40" s="26">
        <v>143556</v>
      </c>
      <c r="AE40" s="26">
        <v>2621</v>
      </c>
      <c r="AF40" s="26">
        <v>1133</v>
      </c>
      <c r="AG40" s="26">
        <v>658</v>
      </c>
      <c r="AH40" s="26">
        <v>1864</v>
      </c>
      <c r="AI40" s="26">
        <v>3280</v>
      </c>
      <c r="AJ40" s="26">
        <v>113931</v>
      </c>
      <c r="AK40" s="26">
        <v>325</v>
      </c>
      <c r="AL40" s="26">
        <v>22</v>
      </c>
      <c r="AM40" s="26">
        <v>335</v>
      </c>
      <c r="AN40" s="26">
        <v>1021</v>
      </c>
      <c r="AO40" s="26">
        <v>4013</v>
      </c>
      <c r="AP40" s="26">
        <v>8.2</v>
      </c>
      <c r="AQ40" s="26">
        <v>1.6</v>
      </c>
      <c r="AR40" s="26">
        <v>3.1</v>
      </c>
      <c r="AS40" s="26">
        <v>14.1</v>
      </c>
      <c r="AT40" s="26">
        <v>43.1</v>
      </c>
      <c r="AU40" s="26">
        <f t="shared" si="27"/>
        <v>15722.1</v>
      </c>
      <c r="AV40" s="26">
        <f t="shared" si="28"/>
        <v>261543.1</v>
      </c>
      <c r="AW40" s="24">
        <v>112.9</v>
      </c>
      <c r="AX40" s="24">
        <v>109.1</v>
      </c>
      <c r="AY40" s="24">
        <v>27.3</v>
      </c>
      <c r="AZ40" s="24">
        <v>20914</v>
      </c>
      <c r="BA40" s="24">
        <v>42.5</v>
      </c>
      <c r="BB40" s="24">
        <v>60.2</v>
      </c>
      <c r="BC40" s="24">
        <v>23.6</v>
      </c>
      <c r="BD40" s="26">
        <v>45</v>
      </c>
      <c r="BE40" s="26"/>
      <c r="BF40" s="24"/>
      <c r="BG40" s="26">
        <v>11</v>
      </c>
      <c r="BH40" s="26">
        <v>15</v>
      </c>
      <c r="BI40" s="24">
        <v>4.4</v>
      </c>
      <c r="BJ40" s="26">
        <v>17160</v>
      </c>
      <c r="BK40" s="26">
        <v>8828</v>
      </c>
      <c r="BL40" s="24">
        <v>180</v>
      </c>
      <c r="BM40" s="26"/>
      <c r="BN40" s="26"/>
      <c r="BO40" s="24"/>
      <c r="BP40" s="26">
        <v>36109</v>
      </c>
      <c r="BQ40" s="26">
        <v>4668</v>
      </c>
      <c r="BR40" s="24">
        <v>157</v>
      </c>
      <c r="BS40" s="26">
        <v>239912</v>
      </c>
      <c r="BT40" s="24">
        <v>833</v>
      </c>
      <c r="BU40" s="26">
        <v>13667</v>
      </c>
      <c r="BV40" s="24">
        <v>31.4</v>
      </c>
      <c r="BW40" s="26">
        <v>3</v>
      </c>
      <c r="BX40" s="26"/>
      <c r="BY40" s="26">
        <v>6</v>
      </c>
      <c r="BZ40" s="26"/>
      <c r="CA40" s="26">
        <v>35745</v>
      </c>
      <c r="CB40" s="24">
        <v>339</v>
      </c>
      <c r="CC40" s="24"/>
      <c r="CD40" s="24">
        <v>2.2</v>
      </c>
      <c r="CE40" s="24"/>
    </row>
    <row r="41" spans="1:83" ht="18.75">
      <c r="A41" s="5" t="s">
        <v>49</v>
      </c>
      <c r="B41" s="26">
        <v>32366</v>
      </c>
      <c r="C41" s="26">
        <v>7764</v>
      </c>
      <c r="D41" s="26">
        <v>1718.94</v>
      </c>
      <c r="E41" s="26">
        <f t="shared" si="29"/>
        <v>100694</v>
      </c>
      <c r="F41" s="26">
        <v>97918</v>
      </c>
      <c r="G41" s="26">
        <v>2776</v>
      </c>
      <c r="H41" s="26"/>
      <c r="I41" s="26">
        <v>37697</v>
      </c>
      <c r="J41" s="26">
        <v>6654.31</v>
      </c>
      <c r="K41" s="26"/>
      <c r="L41" s="26">
        <f t="shared" si="25"/>
        <v>199959</v>
      </c>
      <c r="M41" s="26">
        <v>173929</v>
      </c>
      <c r="N41" s="26">
        <v>25261</v>
      </c>
      <c r="O41" s="26">
        <v>769</v>
      </c>
      <c r="P41" s="26">
        <v>588819</v>
      </c>
      <c r="Q41" s="26">
        <v>41411</v>
      </c>
      <c r="R41" s="26">
        <v>42860</v>
      </c>
      <c r="S41" s="24">
        <v>418.91999999999996</v>
      </c>
      <c r="T41" s="26">
        <f t="shared" si="26"/>
        <v>5037.105</v>
      </c>
      <c r="U41" s="26">
        <f t="shared" si="30"/>
        <v>4174.03</v>
      </c>
      <c r="V41" s="26">
        <v>3264.97</v>
      </c>
      <c r="W41" s="26">
        <v>1276.81</v>
      </c>
      <c r="X41" s="26">
        <v>909.06</v>
      </c>
      <c r="Y41" s="26">
        <v>258.6</v>
      </c>
      <c r="Z41" s="26">
        <v>6768.095</v>
      </c>
      <c r="AA41" s="26">
        <v>3487.872</v>
      </c>
      <c r="AB41" s="26">
        <v>9954.59</v>
      </c>
      <c r="AC41" s="31">
        <v>7816.54</v>
      </c>
      <c r="AD41" s="26">
        <v>55365.36</v>
      </c>
      <c r="AE41" s="26">
        <v>12158.09</v>
      </c>
      <c r="AF41" s="26">
        <v>616.38</v>
      </c>
      <c r="AG41" s="26">
        <v>251.58</v>
      </c>
      <c r="AH41" s="26">
        <v>1249.051</v>
      </c>
      <c r="AI41" s="26">
        <v>3223.88</v>
      </c>
      <c r="AJ41" s="26">
        <v>45214.81</v>
      </c>
      <c r="AK41" s="26">
        <v>239.49</v>
      </c>
      <c r="AL41" s="26">
        <v>17.3</v>
      </c>
      <c r="AM41" s="26">
        <v>928.18</v>
      </c>
      <c r="AN41" s="26">
        <v>3347.1</v>
      </c>
      <c r="AO41" s="26">
        <v>1186.27</v>
      </c>
      <c r="AP41" s="26">
        <v>7.205</v>
      </c>
      <c r="AQ41" s="26">
        <v>2.2</v>
      </c>
      <c r="AR41" s="26">
        <v>19.41</v>
      </c>
      <c r="AS41" s="26">
        <v>78.02</v>
      </c>
      <c r="AT41" s="26">
        <v>124.65</v>
      </c>
      <c r="AU41" s="26">
        <f t="shared" si="27"/>
        <v>16603.59</v>
      </c>
      <c r="AV41" s="26">
        <f t="shared" si="28"/>
        <v>101891.09</v>
      </c>
      <c r="AW41" s="24">
        <v>46.025</v>
      </c>
      <c r="AX41" s="24">
        <v>72.911</v>
      </c>
      <c r="AY41" s="24">
        <v>22.56</v>
      </c>
      <c r="AZ41" s="24">
        <v>3608.3</v>
      </c>
      <c r="BA41" s="24">
        <v>57.971</v>
      </c>
      <c r="BB41" s="24">
        <v>84.398</v>
      </c>
      <c r="BC41" s="24">
        <v>31.98</v>
      </c>
      <c r="BD41" s="26">
        <v>215</v>
      </c>
      <c r="BE41" s="26">
        <v>98</v>
      </c>
      <c r="BF41" s="24">
        <v>8.8</v>
      </c>
      <c r="BG41" s="26"/>
      <c r="BH41" s="26"/>
      <c r="BI41" s="24"/>
      <c r="BJ41" s="26">
        <v>11684</v>
      </c>
      <c r="BK41" s="26">
        <v>8884</v>
      </c>
      <c r="BL41" s="24">
        <v>247.46</v>
      </c>
      <c r="BM41" s="26"/>
      <c r="BN41" s="26"/>
      <c r="BO41" s="24"/>
      <c r="BP41" s="26">
        <v>86</v>
      </c>
      <c r="BQ41" s="26">
        <v>11</v>
      </c>
      <c r="BR41" s="24">
        <v>0.4</v>
      </c>
      <c r="BS41" s="26">
        <v>115076</v>
      </c>
      <c r="BT41" s="24">
        <v>245.62</v>
      </c>
      <c r="BU41" s="26">
        <v>12040</v>
      </c>
      <c r="BV41" s="24">
        <v>79.61</v>
      </c>
      <c r="BW41" s="26"/>
      <c r="BX41" s="26"/>
      <c r="BY41" s="26"/>
      <c r="BZ41" s="26"/>
      <c r="CA41" s="26">
        <v>18909</v>
      </c>
      <c r="CB41" s="24">
        <v>87.7</v>
      </c>
      <c r="CC41" s="24"/>
      <c r="CD41" s="24"/>
      <c r="CE41" s="24"/>
    </row>
    <row r="42" spans="1:83" ht="18.75">
      <c r="A42" s="5" t="s">
        <v>50</v>
      </c>
      <c r="B42" s="26">
        <v>22393</v>
      </c>
      <c r="C42" s="26">
        <v>4094</v>
      </c>
      <c r="D42" s="26">
        <v>971</v>
      </c>
      <c r="E42" s="26">
        <f t="shared" si="29"/>
        <v>56595</v>
      </c>
      <c r="F42" s="26">
        <v>56595</v>
      </c>
      <c r="G42" s="26"/>
      <c r="H42" s="26"/>
      <c r="I42" s="26">
        <v>17803</v>
      </c>
      <c r="J42" s="26">
        <v>2913</v>
      </c>
      <c r="K42" s="26"/>
      <c r="L42" s="26">
        <f t="shared" si="25"/>
        <v>93357</v>
      </c>
      <c r="M42" s="26">
        <v>70815</v>
      </c>
      <c r="N42" s="26">
        <v>22313</v>
      </c>
      <c r="O42" s="26">
        <v>229</v>
      </c>
      <c r="P42" s="26">
        <v>422614</v>
      </c>
      <c r="Q42" s="26">
        <v>23491.13</v>
      </c>
      <c r="R42" s="26">
        <v>182143</v>
      </c>
      <c r="S42" s="24">
        <v>899.9</v>
      </c>
      <c r="T42" s="26">
        <f t="shared" si="26"/>
        <v>2996.5599999999995</v>
      </c>
      <c r="U42" s="26">
        <f t="shared" si="30"/>
        <v>2272.7599999999998</v>
      </c>
      <c r="V42" s="26">
        <v>1909.07</v>
      </c>
      <c r="W42" s="26">
        <v>132.34</v>
      </c>
      <c r="X42" s="26">
        <v>363.69</v>
      </c>
      <c r="Y42" s="26">
        <v>0.72</v>
      </c>
      <c r="Z42" s="26">
        <v>4130.2</v>
      </c>
      <c r="AA42" s="26">
        <v>428.17</v>
      </c>
      <c r="AB42" s="26">
        <v>6315.64</v>
      </c>
      <c r="AC42" s="31">
        <v>727.26</v>
      </c>
      <c r="AD42" s="26">
        <v>23359.22</v>
      </c>
      <c r="AE42" s="26">
        <v>84.55</v>
      </c>
      <c r="AF42" s="26">
        <v>661.16</v>
      </c>
      <c r="AG42" s="26">
        <v>70.76</v>
      </c>
      <c r="AH42" s="26">
        <v>1863.09</v>
      </c>
      <c r="AI42" s="26">
        <v>3769.31</v>
      </c>
      <c r="AJ42" s="26">
        <v>12310.4</v>
      </c>
      <c r="AK42" s="26">
        <v>61.6</v>
      </c>
      <c r="AL42" s="26">
        <v>1.11</v>
      </c>
      <c r="AM42" s="26">
        <v>77.99</v>
      </c>
      <c r="AN42" s="26">
        <v>208.2</v>
      </c>
      <c r="AO42" s="26">
        <v>171.6</v>
      </c>
      <c r="AP42" s="26">
        <v>1.04</v>
      </c>
      <c r="AQ42" s="26">
        <v>0.1</v>
      </c>
      <c r="AR42" s="26">
        <v>1.1</v>
      </c>
      <c r="AS42" s="26">
        <v>6.7</v>
      </c>
      <c r="AT42" s="26">
        <v>1.46</v>
      </c>
      <c r="AU42" s="26">
        <f t="shared" si="27"/>
        <v>10299.85</v>
      </c>
      <c r="AV42" s="26">
        <f t="shared" si="28"/>
        <v>35842.68</v>
      </c>
      <c r="AW42" s="24">
        <v>28.19</v>
      </c>
      <c r="AX42" s="24">
        <v>16.7</v>
      </c>
      <c r="AY42" s="24">
        <v>3</v>
      </c>
      <c r="AZ42" s="24">
        <v>4951</v>
      </c>
      <c r="BA42" s="24">
        <v>3.44</v>
      </c>
      <c r="BB42" s="24">
        <v>7.5</v>
      </c>
      <c r="BC42" s="24">
        <v>1.52</v>
      </c>
      <c r="BD42" s="26"/>
      <c r="BE42" s="26"/>
      <c r="BF42" s="24"/>
      <c r="BG42" s="26"/>
      <c r="BH42" s="26"/>
      <c r="BI42" s="24"/>
      <c r="BJ42" s="26">
        <v>25159</v>
      </c>
      <c r="BK42" s="26">
        <v>9119</v>
      </c>
      <c r="BL42" s="24">
        <v>173.4</v>
      </c>
      <c r="BM42" s="26"/>
      <c r="BN42" s="26"/>
      <c r="BO42" s="24"/>
      <c r="BP42" s="26">
        <v>191</v>
      </c>
      <c r="BQ42" s="26">
        <v>0</v>
      </c>
      <c r="BR42" s="24">
        <v>0</v>
      </c>
      <c r="BS42" s="26">
        <v>80202</v>
      </c>
      <c r="BT42" s="24">
        <v>107.8</v>
      </c>
      <c r="BU42" s="26">
        <v>11003</v>
      </c>
      <c r="BV42" s="24">
        <v>39.2</v>
      </c>
      <c r="BW42" s="26"/>
      <c r="BX42" s="26"/>
      <c r="BY42" s="26">
        <v>930</v>
      </c>
      <c r="BZ42" s="26">
        <v>1200</v>
      </c>
      <c r="CA42" s="26">
        <v>6788</v>
      </c>
      <c r="CB42" s="24">
        <v>47.4</v>
      </c>
      <c r="CC42" s="24"/>
      <c r="CD42" s="24"/>
      <c r="CE42" s="24"/>
    </row>
    <row r="43" spans="1:83" ht="18.75">
      <c r="A43" s="5" t="s">
        <v>51</v>
      </c>
      <c r="B43" s="26">
        <v>16556</v>
      </c>
      <c r="C43" s="26">
        <v>5145</v>
      </c>
      <c r="D43" s="26">
        <v>1055</v>
      </c>
      <c r="E43" s="26">
        <f t="shared" si="29"/>
        <v>30011</v>
      </c>
      <c r="F43" s="26">
        <v>30011</v>
      </c>
      <c r="G43" s="26"/>
      <c r="H43" s="26"/>
      <c r="I43" s="26">
        <v>9318</v>
      </c>
      <c r="J43" s="26">
        <v>1462</v>
      </c>
      <c r="K43" s="26"/>
      <c r="L43" s="26">
        <f t="shared" si="25"/>
        <v>66610</v>
      </c>
      <c r="M43" s="26">
        <v>57024</v>
      </c>
      <c r="N43" s="26">
        <v>9539</v>
      </c>
      <c r="O43" s="26">
        <v>47</v>
      </c>
      <c r="P43" s="26">
        <v>215157</v>
      </c>
      <c r="Q43" s="26">
        <v>15106</v>
      </c>
      <c r="R43" s="26">
        <v>51478</v>
      </c>
      <c r="S43" s="24">
        <v>379.8</v>
      </c>
      <c r="T43" s="26">
        <f t="shared" si="26"/>
        <v>3729.8199999999997</v>
      </c>
      <c r="U43" s="26">
        <f t="shared" si="30"/>
        <v>2898.24</v>
      </c>
      <c r="V43" s="26">
        <v>2458.95</v>
      </c>
      <c r="W43" s="26">
        <v>267.3</v>
      </c>
      <c r="X43" s="26">
        <v>439.28999999999996</v>
      </c>
      <c r="Y43" s="26">
        <v>22.85</v>
      </c>
      <c r="Z43" s="26">
        <v>5664.5</v>
      </c>
      <c r="AA43" s="26">
        <v>824.7</v>
      </c>
      <c r="AB43" s="26">
        <v>8155.2</v>
      </c>
      <c r="AC43" s="26">
        <v>1304.6</v>
      </c>
      <c r="AD43" s="26">
        <v>30798.8</v>
      </c>
      <c r="AE43" s="26">
        <v>2287.9</v>
      </c>
      <c r="AF43" s="26">
        <v>715.43</v>
      </c>
      <c r="AG43" s="26">
        <v>62.7</v>
      </c>
      <c r="AH43" s="26">
        <v>1943.48</v>
      </c>
      <c r="AI43" s="26">
        <v>3042.6</v>
      </c>
      <c r="AJ43" s="26">
        <v>9737.2</v>
      </c>
      <c r="AK43" s="26">
        <v>113.55</v>
      </c>
      <c r="AL43" s="26">
        <v>12.37</v>
      </c>
      <c r="AM43" s="26">
        <v>177.6</v>
      </c>
      <c r="AN43" s="26">
        <v>496.3</v>
      </c>
      <c r="AO43" s="26">
        <v>341.45</v>
      </c>
      <c r="AP43" s="26">
        <v>2.6</v>
      </c>
      <c r="AQ43" s="26">
        <v>0.4</v>
      </c>
      <c r="AR43" s="26">
        <v>1</v>
      </c>
      <c r="AS43" s="26">
        <v>4.2</v>
      </c>
      <c r="AT43" s="26">
        <v>4.8</v>
      </c>
      <c r="AU43" s="26">
        <f t="shared" si="27"/>
        <v>11698.3</v>
      </c>
      <c r="AV43" s="26">
        <f t="shared" si="28"/>
        <v>40882.25</v>
      </c>
      <c r="AW43" s="24">
        <v>351</v>
      </c>
      <c r="AX43" s="24">
        <v>395</v>
      </c>
      <c r="AY43" s="24">
        <v>98</v>
      </c>
      <c r="AZ43" s="24">
        <v>55200</v>
      </c>
      <c r="BA43" s="24">
        <v>53</v>
      </c>
      <c r="BB43" s="24">
        <v>63</v>
      </c>
      <c r="BC43" s="24">
        <v>13</v>
      </c>
      <c r="BD43" s="26"/>
      <c r="BE43" s="26"/>
      <c r="BF43" s="24"/>
      <c r="BG43" s="26"/>
      <c r="BH43" s="26"/>
      <c r="BI43" s="24"/>
      <c r="BJ43" s="26">
        <v>8722</v>
      </c>
      <c r="BK43" s="26">
        <v>3569</v>
      </c>
      <c r="BL43" s="24">
        <v>98</v>
      </c>
      <c r="BM43" s="26"/>
      <c r="BN43" s="26"/>
      <c r="BO43" s="24"/>
      <c r="BP43" s="26">
        <v>0</v>
      </c>
      <c r="BQ43" s="26">
        <v>0</v>
      </c>
      <c r="BR43" s="24">
        <v>0</v>
      </c>
      <c r="BS43" s="26">
        <v>82195</v>
      </c>
      <c r="BT43" s="24">
        <v>82</v>
      </c>
      <c r="BU43" s="26">
        <v>1502</v>
      </c>
      <c r="BV43" s="24">
        <v>4</v>
      </c>
      <c r="BW43" s="26"/>
      <c r="BX43" s="26"/>
      <c r="BY43" s="26"/>
      <c r="BZ43" s="26"/>
      <c r="CA43" s="26">
        <v>1712</v>
      </c>
      <c r="CB43" s="24">
        <v>41.2</v>
      </c>
      <c r="CC43" s="24"/>
      <c r="CD43" s="24"/>
      <c r="CE43" s="24"/>
    </row>
    <row r="44" spans="1:222" ht="18.75">
      <c r="A44" s="5" t="s">
        <v>52</v>
      </c>
      <c r="B44" s="26">
        <v>2145</v>
      </c>
      <c r="C44" s="26">
        <v>386</v>
      </c>
      <c r="D44" s="26">
        <v>73.85</v>
      </c>
      <c r="E44" s="26">
        <f t="shared" si="29"/>
        <v>17820</v>
      </c>
      <c r="F44" s="26">
        <v>17820</v>
      </c>
      <c r="G44" s="26"/>
      <c r="H44" s="26"/>
      <c r="I44" s="26">
        <v>6833</v>
      </c>
      <c r="J44" s="26">
        <v>823.68</v>
      </c>
      <c r="K44" s="26"/>
      <c r="L44" s="26">
        <f t="shared" si="25"/>
        <v>56597</v>
      </c>
      <c r="M44" s="26">
        <v>54743</v>
      </c>
      <c r="N44" s="26">
        <v>1848</v>
      </c>
      <c r="O44" s="26">
        <v>6</v>
      </c>
      <c r="P44" s="26">
        <v>112050</v>
      </c>
      <c r="Q44" s="26">
        <v>6024.8099999999995</v>
      </c>
      <c r="R44" s="26"/>
      <c r="S44" s="24"/>
      <c r="T44" s="26">
        <f t="shared" si="26"/>
        <v>336.57</v>
      </c>
      <c r="U44" s="26">
        <f t="shared" si="30"/>
        <v>284.39</v>
      </c>
      <c r="V44" s="26">
        <v>215.04</v>
      </c>
      <c r="W44" s="26">
        <v>66.13</v>
      </c>
      <c r="X44" s="26">
        <v>69.35</v>
      </c>
      <c r="Y44" s="26">
        <v>33.85</v>
      </c>
      <c r="Z44" s="26">
        <v>659.03</v>
      </c>
      <c r="AA44" s="26">
        <v>215.35</v>
      </c>
      <c r="AB44" s="26">
        <v>721.3</v>
      </c>
      <c r="AC44" s="26">
        <v>323.03</v>
      </c>
      <c r="AD44" s="26">
        <v>14050.2</v>
      </c>
      <c r="AE44" s="26">
        <v>9278.9</v>
      </c>
      <c r="AF44" s="26">
        <v>45.15</v>
      </c>
      <c r="AG44" s="26">
        <v>10.17</v>
      </c>
      <c r="AH44" s="26">
        <v>94.92</v>
      </c>
      <c r="AI44" s="26">
        <v>151.87</v>
      </c>
      <c r="AJ44" s="26">
        <v>3225.21</v>
      </c>
      <c r="AK44" s="26">
        <v>6.1</v>
      </c>
      <c r="AL44" s="26">
        <v>1.6</v>
      </c>
      <c r="AM44" s="26">
        <v>8.52</v>
      </c>
      <c r="AN44" s="26">
        <v>21.3</v>
      </c>
      <c r="AO44" s="26">
        <v>81.5</v>
      </c>
      <c r="AP44" s="26">
        <v>0.93</v>
      </c>
      <c r="AQ44" s="26">
        <v>0.14</v>
      </c>
      <c r="AR44" s="26">
        <v>0.94</v>
      </c>
      <c r="AS44" s="26">
        <v>2.21</v>
      </c>
      <c r="AT44" s="26">
        <v>2.98</v>
      </c>
      <c r="AU44" s="26">
        <f t="shared" si="27"/>
        <v>896.68</v>
      </c>
      <c r="AV44" s="26">
        <f t="shared" si="28"/>
        <v>17359.89</v>
      </c>
      <c r="AW44" s="24">
        <v>282.23</v>
      </c>
      <c r="AX44" s="24">
        <v>440.52</v>
      </c>
      <c r="AY44" s="24">
        <v>30.8364</v>
      </c>
      <c r="AZ44" s="24">
        <v>70.6</v>
      </c>
      <c r="BA44" s="24"/>
      <c r="BB44" s="24"/>
      <c r="BC44" s="24"/>
      <c r="BD44" s="26"/>
      <c r="BE44" s="26"/>
      <c r="BF44" s="24"/>
      <c r="BG44" s="22"/>
      <c r="BH44" s="26"/>
      <c r="BI44" s="24"/>
      <c r="BJ44" s="26">
        <v>1573</v>
      </c>
      <c r="BK44" s="26">
        <v>2335</v>
      </c>
      <c r="BL44" s="24">
        <v>70.05</v>
      </c>
      <c r="BM44" s="22"/>
      <c r="BN44" s="22"/>
      <c r="BO44" s="19"/>
      <c r="BP44" s="26">
        <v>0</v>
      </c>
      <c r="BQ44" s="26">
        <v>0</v>
      </c>
      <c r="BR44" s="24">
        <v>0</v>
      </c>
      <c r="BS44" s="22"/>
      <c r="BT44" s="19"/>
      <c r="BU44" s="26">
        <v>6150</v>
      </c>
      <c r="BV44" s="24">
        <v>52.75</v>
      </c>
      <c r="BW44" s="22"/>
      <c r="BX44" s="22"/>
      <c r="BY44" s="22"/>
      <c r="BZ44" s="22"/>
      <c r="CA44" s="22"/>
      <c r="CB44" s="19"/>
      <c r="CC44" s="19"/>
      <c r="CD44" s="19"/>
      <c r="CE44" s="19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</row>
    <row r="45" spans="1:83" ht="18.75">
      <c r="A45" s="5" t="s">
        <v>53</v>
      </c>
      <c r="B45" s="26">
        <v>61838</v>
      </c>
      <c r="C45" s="26">
        <v>7661</v>
      </c>
      <c r="D45" s="26">
        <v>1087</v>
      </c>
      <c r="E45" s="26">
        <f t="shared" si="29"/>
        <v>171006</v>
      </c>
      <c r="F45" s="26">
        <v>171006</v>
      </c>
      <c r="G45" s="26">
        <v>0</v>
      </c>
      <c r="H45" s="26">
        <v>0</v>
      </c>
      <c r="I45" s="26">
        <v>57636</v>
      </c>
      <c r="J45" s="26">
        <v>10995</v>
      </c>
      <c r="K45" s="26">
        <v>0</v>
      </c>
      <c r="L45" s="26">
        <f t="shared" si="25"/>
        <v>198706</v>
      </c>
      <c r="M45" s="26">
        <v>173350</v>
      </c>
      <c r="N45" s="26">
        <v>24845</v>
      </c>
      <c r="O45" s="26">
        <v>511</v>
      </c>
      <c r="P45" s="26">
        <v>436900</v>
      </c>
      <c r="Q45" s="26">
        <v>27340</v>
      </c>
      <c r="R45" s="26">
        <v>79100</v>
      </c>
      <c r="S45" s="24">
        <v>360</v>
      </c>
      <c r="T45" s="26">
        <f t="shared" si="26"/>
        <v>7161.1</v>
      </c>
      <c r="U45" s="26">
        <f t="shared" si="30"/>
        <v>6284.34</v>
      </c>
      <c r="V45" s="26">
        <v>5387.61</v>
      </c>
      <c r="W45" s="26">
        <v>924.54</v>
      </c>
      <c r="X45" s="26">
        <v>896.73</v>
      </c>
      <c r="Y45" s="26">
        <v>287.27</v>
      </c>
      <c r="Z45" s="26">
        <v>8010</v>
      </c>
      <c r="AA45" s="26">
        <v>3050</v>
      </c>
      <c r="AB45" s="26">
        <v>10150</v>
      </c>
      <c r="AC45" s="26">
        <v>5650</v>
      </c>
      <c r="AD45" s="26">
        <v>85500</v>
      </c>
      <c r="AE45" s="26">
        <v>64100</v>
      </c>
      <c r="AF45" s="26">
        <v>731.3</v>
      </c>
      <c r="AG45" s="26">
        <v>125.46</v>
      </c>
      <c r="AH45" s="26">
        <v>1285</v>
      </c>
      <c r="AI45" s="26">
        <v>2200</v>
      </c>
      <c r="AJ45" s="26">
        <v>13800</v>
      </c>
      <c r="AK45" s="26">
        <v>134.36</v>
      </c>
      <c r="AL45" s="26">
        <v>21.3</v>
      </c>
      <c r="AM45" s="26">
        <v>111</v>
      </c>
      <c r="AN45" s="26">
        <v>239</v>
      </c>
      <c r="AO45" s="26">
        <v>560</v>
      </c>
      <c r="AP45" s="26">
        <v>11.1</v>
      </c>
      <c r="AQ45" s="26">
        <v>3</v>
      </c>
      <c r="AR45" s="26">
        <v>6.5</v>
      </c>
      <c r="AS45" s="26">
        <v>26</v>
      </c>
      <c r="AT45" s="26">
        <v>44</v>
      </c>
      <c r="AU45" s="26">
        <f t="shared" si="27"/>
        <v>12615</v>
      </c>
      <c r="AV45" s="26">
        <f t="shared" si="28"/>
        <v>99904</v>
      </c>
      <c r="AW45" s="24">
        <v>780</v>
      </c>
      <c r="AX45" s="24">
        <v>430</v>
      </c>
      <c r="AY45" s="24">
        <v>45</v>
      </c>
      <c r="AZ45" s="24">
        <v>115000</v>
      </c>
      <c r="BA45" s="24">
        <v>30.5</v>
      </c>
      <c r="BB45" s="24">
        <v>33</v>
      </c>
      <c r="BC45" s="24">
        <v>13</v>
      </c>
      <c r="BD45" s="26">
        <v>2830</v>
      </c>
      <c r="BE45" s="26">
        <v>3200</v>
      </c>
      <c r="BF45" s="24">
        <v>208</v>
      </c>
      <c r="BG45" s="26">
        <v>24</v>
      </c>
      <c r="BH45" s="26">
        <v>5</v>
      </c>
      <c r="BI45" s="24">
        <v>0.6</v>
      </c>
      <c r="BJ45" s="26">
        <v>7971</v>
      </c>
      <c r="BK45" s="26">
        <v>3785</v>
      </c>
      <c r="BL45" s="24">
        <v>100</v>
      </c>
      <c r="BM45" s="26"/>
      <c r="BN45" s="26"/>
      <c r="BO45" s="24"/>
      <c r="BP45" s="26">
        <v>0</v>
      </c>
      <c r="BQ45" s="26">
        <v>0</v>
      </c>
      <c r="BR45" s="24">
        <v>0</v>
      </c>
      <c r="BS45" s="26">
        <v>180148</v>
      </c>
      <c r="BT45" s="24">
        <v>26</v>
      </c>
      <c r="BU45" s="26">
        <v>3527</v>
      </c>
      <c r="BV45" s="24">
        <v>5</v>
      </c>
      <c r="BW45" s="26">
        <v>0</v>
      </c>
      <c r="BX45" s="26">
        <v>0</v>
      </c>
      <c r="BY45" s="26">
        <v>0</v>
      </c>
      <c r="BZ45" s="26">
        <v>0</v>
      </c>
      <c r="CA45" s="26">
        <v>20616</v>
      </c>
      <c r="CB45" s="24">
        <v>139</v>
      </c>
      <c r="CC45" s="24">
        <v>0</v>
      </c>
      <c r="CD45" s="24">
        <v>670</v>
      </c>
      <c r="CE45" s="24">
        <v>1010</v>
      </c>
    </row>
    <row r="46" spans="1:83" ht="18.75">
      <c r="A46" s="5" t="s">
        <v>54</v>
      </c>
      <c r="B46" s="26">
        <v>69143</v>
      </c>
      <c r="C46" s="26">
        <v>11935</v>
      </c>
      <c r="D46" s="26">
        <v>1793.3</v>
      </c>
      <c r="E46" s="26">
        <f t="shared" si="29"/>
        <v>277333</v>
      </c>
      <c r="F46" s="26">
        <v>277333</v>
      </c>
      <c r="G46" s="26"/>
      <c r="H46" s="26"/>
      <c r="I46" s="26">
        <v>94337</v>
      </c>
      <c r="J46" s="26">
        <v>19849.14</v>
      </c>
      <c r="K46" s="26"/>
      <c r="L46" s="26">
        <f t="shared" si="25"/>
        <v>370685</v>
      </c>
      <c r="M46" s="26">
        <v>304216</v>
      </c>
      <c r="N46" s="26">
        <v>66029</v>
      </c>
      <c r="O46" s="26">
        <v>440</v>
      </c>
      <c r="P46" s="26">
        <v>648867</v>
      </c>
      <c r="Q46" s="26">
        <v>40351.23000000001</v>
      </c>
      <c r="R46" s="26">
        <v>16558</v>
      </c>
      <c r="S46" s="24">
        <v>94.53</v>
      </c>
      <c r="T46" s="26">
        <f t="shared" si="26"/>
        <v>5301.316</v>
      </c>
      <c r="U46" s="26">
        <f t="shared" si="30"/>
        <v>4198.62</v>
      </c>
      <c r="V46" s="26">
        <v>3576.66</v>
      </c>
      <c r="W46" s="26">
        <v>373.62</v>
      </c>
      <c r="X46" s="26">
        <v>621.96</v>
      </c>
      <c r="Y46" s="26">
        <v>71.37000000000002</v>
      </c>
      <c r="Z46" s="26">
        <v>6546.360000000001</v>
      </c>
      <c r="AA46" s="26">
        <v>790.87</v>
      </c>
      <c r="AB46" s="26">
        <v>8771.38</v>
      </c>
      <c r="AC46" s="26">
        <v>1421.33</v>
      </c>
      <c r="AD46" s="26">
        <v>30469.95</v>
      </c>
      <c r="AE46" s="26">
        <v>7184.5</v>
      </c>
      <c r="AF46" s="26">
        <v>900</v>
      </c>
      <c r="AG46" s="26">
        <v>321.50999999999993</v>
      </c>
      <c r="AH46" s="26">
        <v>1345.2699999999998</v>
      </c>
      <c r="AI46" s="26">
        <v>2044.5800000000002</v>
      </c>
      <c r="AJ46" s="26">
        <v>54099.26000000001</v>
      </c>
      <c r="AK46" s="26">
        <v>196.14000000000001</v>
      </c>
      <c r="AL46" s="26">
        <v>40.19</v>
      </c>
      <c r="AM46" s="26">
        <v>216.01999999999998</v>
      </c>
      <c r="AN46" s="26">
        <v>545.2300000000001</v>
      </c>
      <c r="AO46" s="26">
        <v>976.0300000000001</v>
      </c>
      <c r="AP46" s="26">
        <v>6.556</v>
      </c>
      <c r="AQ46" s="26">
        <v>2.4499999999999997</v>
      </c>
      <c r="AR46" s="26">
        <v>2.6239999999999997</v>
      </c>
      <c r="AS46" s="26">
        <v>11.602999999999998</v>
      </c>
      <c r="AT46" s="26">
        <v>37.91</v>
      </c>
      <c r="AU46" s="26">
        <f t="shared" si="27"/>
        <v>11372.793</v>
      </c>
      <c r="AV46" s="26">
        <f t="shared" si="28"/>
        <v>85583.15000000001</v>
      </c>
      <c r="AW46" s="24">
        <v>182.316</v>
      </c>
      <c r="AX46" s="24">
        <v>464.7</v>
      </c>
      <c r="AY46" s="24">
        <v>120.96000000000001</v>
      </c>
      <c r="AZ46" s="24">
        <v>26199.6</v>
      </c>
      <c r="BA46" s="24">
        <v>24.19</v>
      </c>
      <c r="BB46" s="24">
        <v>68.865</v>
      </c>
      <c r="BC46" s="24">
        <v>20.238000000000003</v>
      </c>
      <c r="BD46" s="26"/>
      <c r="BE46" s="26"/>
      <c r="BF46" s="24"/>
      <c r="BG46" s="26"/>
      <c r="BH46" s="26"/>
      <c r="BI46" s="24"/>
      <c r="BJ46" s="26">
        <v>10306</v>
      </c>
      <c r="BK46" s="26">
        <v>3616</v>
      </c>
      <c r="BL46" s="24">
        <v>97.24499999999999</v>
      </c>
      <c r="BM46" s="26"/>
      <c r="BN46" s="26"/>
      <c r="BO46" s="24"/>
      <c r="BP46" s="26">
        <v>342</v>
      </c>
      <c r="BQ46" s="26">
        <v>17</v>
      </c>
      <c r="BR46" s="24">
        <v>0.3</v>
      </c>
      <c r="BS46" s="26">
        <v>141126</v>
      </c>
      <c r="BT46" s="24">
        <v>226.35</v>
      </c>
      <c r="BU46" s="26">
        <v>3730</v>
      </c>
      <c r="BV46" s="24">
        <v>12.619</v>
      </c>
      <c r="BW46" s="26">
        <v>5</v>
      </c>
      <c r="BX46" s="26">
        <v>1.5</v>
      </c>
      <c r="BY46" s="26"/>
      <c r="BZ46" s="26"/>
      <c r="CA46" s="26">
        <v>1959</v>
      </c>
      <c r="CB46" s="24">
        <v>26.86</v>
      </c>
      <c r="CC46" s="24">
        <v>12</v>
      </c>
      <c r="CD46" s="24">
        <v>757.54</v>
      </c>
      <c r="CE46" s="24"/>
    </row>
    <row r="47" spans="1:83" ht="18.75">
      <c r="A47" s="8" t="s">
        <v>55</v>
      </c>
      <c r="B47" s="26">
        <v>17897</v>
      </c>
      <c r="C47" s="29">
        <v>6361</v>
      </c>
      <c r="D47" s="26">
        <v>1252.84</v>
      </c>
      <c r="E47" s="26">
        <f t="shared" si="29"/>
        <v>292525</v>
      </c>
      <c r="F47" s="26">
        <v>290086</v>
      </c>
      <c r="G47" s="26">
        <v>2439</v>
      </c>
      <c r="H47" s="26">
        <v>1789</v>
      </c>
      <c r="I47" s="26">
        <v>122913</v>
      </c>
      <c r="J47" s="26">
        <v>30243.76</v>
      </c>
      <c r="K47" s="26">
        <v>10029.13</v>
      </c>
      <c r="L47" s="26">
        <f t="shared" si="25"/>
        <v>593700</v>
      </c>
      <c r="M47" s="26">
        <v>491821</v>
      </c>
      <c r="N47" s="26">
        <v>100721</v>
      </c>
      <c r="O47" s="26">
        <v>1158</v>
      </c>
      <c r="P47" s="26">
        <v>1329691</v>
      </c>
      <c r="Q47" s="26">
        <v>95547.06</v>
      </c>
      <c r="R47" s="26">
        <v>335751</v>
      </c>
      <c r="S47" s="24">
        <v>1911.96</v>
      </c>
      <c r="T47" s="26">
        <f t="shared" si="26"/>
        <v>8207.300000000001</v>
      </c>
      <c r="U47" s="26">
        <f t="shared" si="30"/>
        <v>6234.02</v>
      </c>
      <c r="V47" s="26">
        <v>4578.71</v>
      </c>
      <c r="W47" s="26">
        <v>51.93</v>
      </c>
      <c r="X47" s="26">
        <v>1655.31</v>
      </c>
      <c r="Y47" s="26">
        <v>89.78</v>
      </c>
      <c r="Z47" s="26">
        <v>9417.22</v>
      </c>
      <c r="AA47" s="26">
        <v>186.13</v>
      </c>
      <c r="AB47" s="26">
        <v>14165.22</v>
      </c>
      <c r="AC47" s="26">
        <v>299.04</v>
      </c>
      <c r="AD47" s="26">
        <v>177323.09</v>
      </c>
      <c r="AE47" s="26">
        <v>18105.99</v>
      </c>
      <c r="AF47" s="26">
        <v>1900.88</v>
      </c>
      <c r="AG47" s="26">
        <v>1262.31</v>
      </c>
      <c r="AH47" s="26">
        <v>2751.66</v>
      </c>
      <c r="AI47" s="26">
        <v>4490.25</v>
      </c>
      <c r="AJ47" s="26">
        <v>283203.65</v>
      </c>
      <c r="AK47" s="26">
        <v>64.56</v>
      </c>
      <c r="AL47" s="26">
        <v>23.85</v>
      </c>
      <c r="AM47" s="26">
        <v>70.51</v>
      </c>
      <c r="AN47" s="26">
        <v>173.44</v>
      </c>
      <c r="AO47" s="26">
        <v>1081.93</v>
      </c>
      <c r="AP47" s="26">
        <v>7.84</v>
      </c>
      <c r="AQ47" s="26"/>
      <c r="AR47" s="26">
        <v>7.29</v>
      </c>
      <c r="AS47" s="26">
        <v>21.9</v>
      </c>
      <c r="AT47" s="26">
        <v>117.73</v>
      </c>
      <c r="AU47" s="26">
        <f t="shared" si="27"/>
        <v>18850.809999999998</v>
      </c>
      <c r="AV47" s="26">
        <f t="shared" si="28"/>
        <v>461726.4</v>
      </c>
      <c r="AW47" s="24">
        <v>235.57</v>
      </c>
      <c r="AX47" s="24">
        <v>298.7</v>
      </c>
      <c r="AY47" s="24">
        <v>82.1</v>
      </c>
      <c r="AZ47" s="24">
        <v>53252.5</v>
      </c>
      <c r="BA47" s="24">
        <v>43.38</v>
      </c>
      <c r="BB47" s="24">
        <v>99.39</v>
      </c>
      <c r="BC47" s="24">
        <v>39.96</v>
      </c>
      <c r="BD47" s="26"/>
      <c r="BE47" s="26"/>
      <c r="BF47" s="24"/>
      <c r="BG47" s="26">
        <v>7</v>
      </c>
      <c r="BH47" s="26"/>
      <c r="BI47" s="24"/>
      <c r="BJ47" s="26">
        <v>14265</v>
      </c>
      <c r="BK47" s="26">
        <v>6588</v>
      </c>
      <c r="BL47" s="24">
        <v>170.39</v>
      </c>
      <c r="BM47" s="26">
        <v>10</v>
      </c>
      <c r="BN47" s="26"/>
      <c r="BO47" s="24"/>
      <c r="BP47" s="26">
        <v>0</v>
      </c>
      <c r="BQ47" s="26">
        <v>0</v>
      </c>
      <c r="BR47" s="24">
        <v>0</v>
      </c>
      <c r="BS47" s="26">
        <v>183840</v>
      </c>
      <c r="BT47" s="24">
        <v>287.88</v>
      </c>
      <c r="BU47" s="26">
        <v>2842</v>
      </c>
      <c r="BV47" s="24">
        <v>4.19</v>
      </c>
      <c r="BW47" s="26"/>
      <c r="BX47" s="26"/>
      <c r="BY47" s="26"/>
      <c r="BZ47" s="26"/>
      <c r="CA47" s="26">
        <v>16707</v>
      </c>
      <c r="CB47" s="24">
        <v>59.01</v>
      </c>
      <c r="CC47" s="24">
        <v>213.75</v>
      </c>
      <c r="CD47" s="24">
        <v>993</v>
      </c>
      <c r="CE47" s="24">
        <v>475</v>
      </c>
    </row>
    <row r="48" spans="1:83" ht="18.75">
      <c r="A48" s="5" t="s">
        <v>56</v>
      </c>
      <c r="B48" s="26">
        <v>6122</v>
      </c>
      <c r="C48" s="26">
        <v>845</v>
      </c>
      <c r="D48" s="26">
        <v>255</v>
      </c>
      <c r="E48" s="26">
        <f t="shared" si="29"/>
        <v>172413</v>
      </c>
      <c r="F48" s="26">
        <v>172413</v>
      </c>
      <c r="G48" s="26">
        <v>0</v>
      </c>
      <c r="H48" s="26">
        <v>0</v>
      </c>
      <c r="I48" s="26">
        <v>69017</v>
      </c>
      <c r="J48" s="26">
        <v>16530</v>
      </c>
      <c r="K48" s="26">
        <v>0</v>
      </c>
      <c r="L48" s="26">
        <f t="shared" si="25"/>
        <v>91312</v>
      </c>
      <c r="M48" s="26">
        <v>83030</v>
      </c>
      <c r="N48" s="26">
        <v>7833</v>
      </c>
      <c r="O48" s="26">
        <v>449</v>
      </c>
      <c r="P48" s="26">
        <v>200508</v>
      </c>
      <c r="Q48" s="26">
        <v>16087</v>
      </c>
      <c r="R48" s="26">
        <v>38907</v>
      </c>
      <c r="S48" s="24">
        <v>546</v>
      </c>
      <c r="T48" s="26">
        <f t="shared" si="26"/>
        <v>3821.6000000000004</v>
      </c>
      <c r="U48" s="26">
        <f>V48+X48</f>
        <v>2953.6</v>
      </c>
      <c r="V48" s="26">
        <v>2503.5</v>
      </c>
      <c r="W48" s="26">
        <v>337.5</v>
      </c>
      <c r="X48" s="26">
        <v>450.0999999999999</v>
      </c>
      <c r="Y48" s="26">
        <v>69.26</v>
      </c>
      <c r="Z48" s="26">
        <v>4144.4</v>
      </c>
      <c r="AA48" s="26">
        <v>873.9</v>
      </c>
      <c r="AB48" s="26">
        <v>8548.37</v>
      </c>
      <c r="AC48" s="26">
        <v>1612.3</v>
      </c>
      <c r="AD48" s="26">
        <v>43145</v>
      </c>
      <c r="AE48" s="26">
        <v>14560.7</v>
      </c>
      <c r="AF48" s="26">
        <v>812.7</v>
      </c>
      <c r="AG48" s="26">
        <v>436.4</v>
      </c>
      <c r="AH48" s="26">
        <v>1442</v>
      </c>
      <c r="AI48" s="26">
        <v>2931.5</v>
      </c>
      <c r="AJ48" s="26">
        <v>100753</v>
      </c>
      <c r="AK48" s="26">
        <v>54</v>
      </c>
      <c r="AL48" s="26">
        <v>7.5</v>
      </c>
      <c r="AM48" s="26">
        <v>263.4</v>
      </c>
      <c r="AN48" s="26">
        <v>712</v>
      </c>
      <c r="AO48" s="26">
        <v>466</v>
      </c>
      <c r="AP48" s="26">
        <v>1.3</v>
      </c>
      <c r="AQ48" s="26">
        <v>0.5</v>
      </c>
      <c r="AR48" s="26">
        <v>0.3</v>
      </c>
      <c r="AS48" s="26">
        <v>1.22</v>
      </c>
      <c r="AT48" s="26">
        <v>3.1</v>
      </c>
      <c r="AU48" s="26">
        <f t="shared" si="27"/>
        <v>12193.09</v>
      </c>
      <c r="AV48" s="26">
        <f t="shared" si="28"/>
        <v>144367.1</v>
      </c>
      <c r="AW48" s="24">
        <v>1340</v>
      </c>
      <c r="AX48" s="24">
        <v>2230.5</v>
      </c>
      <c r="AY48" s="24">
        <v>568.1</v>
      </c>
      <c r="AZ48" s="24">
        <v>126950</v>
      </c>
      <c r="BA48" s="24">
        <v>12.3</v>
      </c>
      <c r="BB48" s="24">
        <v>22</v>
      </c>
      <c r="BC48" s="24">
        <v>9</v>
      </c>
      <c r="BD48" s="26">
        <v>8</v>
      </c>
      <c r="BE48" s="26">
        <v>0</v>
      </c>
      <c r="BF48" s="24">
        <v>0</v>
      </c>
      <c r="BG48" s="26">
        <v>205</v>
      </c>
      <c r="BH48" s="26">
        <v>71</v>
      </c>
      <c r="BI48" s="24">
        <v>14.4</v>
      </c>
      <c r="BJ48" s="26">
        <v>9261</v>
      </c>
      <c r="BK48" s="26">
        <v>15993</v>
      </c>
      <c r="BL48" s="24">
        <v>380.7</v>
      </c>
      <c r="BM48" s="26">
        <v>6</v>
      </c>
      <c r="BN48" s="26">
        <v>9</v>
      </c>
      <c r="BO48" s="24">
        <v>0.18</v>
      </c>
      <c r="BP48" s="26">
        <v>7</v>
      </c>
      <c r="BQ48" s="26">
        <v>40</v>
      </c>
      <c r="BR48" s="24">
        <v>4</v>
      </c>
      <c r="BS48" s="26">
        <v>91685</v>
      </c>
      <c r="BT48" s="24">
        <v>253</v>
      </c>
      <c r="BU48" s="26">
        <v>2060</v>
      </c>
      <c r="BV48" s="24">
        <v>20.5</v>
      </c>
      <c r="BW48" s="26">
        <v>0</v>
      </c>
      <c r="BX48" s="26">
        <v>0</v>
      </c>
      <c r="BY48" s="26">
        <v>350</v>
      </c>
      <c r="BZ48" s="26">
        <v>700</v>
      </c>
      <c r="CA48" s="26">
        <v>76</v>
      </c>
      <c r="CB48" s="24">
        <v>0.4</v>
      </c>
      <c r="CC48" s="24"/>
      <c r="CD48" s="24">
        <v>1850</v>
      </c>
      <c r="CE48" s="24"/>
    </row>
    <row r="49" spans="1:83" ht="18.75">
      <c r="A49" s="5" t="s">
        <v>85</v>
      </c>
      <c r="B49" s="26">
        <v>4035</v>
      </c>
      <c r="C49" s="26">
        <v>984</v>
      </c>
      <c r="D49" s="26">
        <v>253.38</v>
      </c>
      <c r="E49" s="26">
        <f t="shared" si="29"/>
        <v>80775</v>
      </c>
      <c r="F49" s="26">
        <v>80730</v>
      </c>
      <c r="G49" s="26">
        <v>45</v>
      </c>
      <c r="H49" s="26">
        <v>39</v>
      </c>
      <c r="I49" s="26">
        <v>19863</v>
      </c>
      <c r="J49" s="26">
        <v>4006.09</v>
      </c>
      <c r="K49" s="26">
        <v>98.98</v>
      </c>
      <c r="L49" s="26">
        <f t="shared" si="25"/>
        <v>164837</v>
      </c>
      <c r="M49" s="26">
        <v>143323</v>
      </c>
      <c r="N49" s="26">
        <v>20873</v>
      </c>
      <c r="O49" s="26">
        <v>641</v>
      </c>
      <c r="P49" s="26">
        <v>247981</v>
      </c>
      <c r="Q49" s="26">
        <v>20811.54</v>
      </c>
      <c r="R49" s="26">
        <v>7032</v>
      </c>
      <c r="S49" s="24">
        <v>125.31</v>
      </c>
      <c r="T49" s="26">
        <f t="shared" si="26"/>
        <v>2903.5020000000004</v>
      </c>
      <c r="U49" s="26">
        <f t="shared" si="30"/>
        <v>2020.26</v>
      </c>
      <c r="V49" s="26">
        <v>1509.42</v>
      </c>
      <c r="W49" s="26">
        <v>297.44</v>
      </c>
      <c r="X49" s="26">
        <v>510.84</v>
      </c>
      <c r="Y49" s="26">
        <v>263.39</v>
      </c>
      <c r="Z49" s="26">
        <v>2677.08</v>
      </c>
      <c r="AA49" s="26">
        <v>645.3599999999999</v>
      </c>
      <c r="AB49" s="26">
        <v>5012.12</v>
      </c>
      <c r="AC49" s="26">
        <v>1381.75</v>
      </c>
      <c r="AD49" s="26">
        <v>56319.67</v>
      </c>
      <c r="AE49" s="26">
        <v>34601.09</v>
      </c>
      <c r="AF49" s="26">
        <v>848.62</v>
      </c>
      <c r="AG49" s="26">
        <v>209.1</v>
      </c>
      <c r="AH49" s="26">
        <v>1216.675</v>
      </c>
      <c r="AI49" s="26">
        <v>2170.143</v>
      </c>
      <c r="AJ49" s="26">
        <v>11904.015</v>
      </c>
      <c r="AK49" s="26">
        <v>30.11</v>
      </c>
      <c r="AL49" s="26">
        <v>9.52</v>
      </c>
      <c r="AM49" s="26">
        <v>67.372</v>
      </c>
      <c r="AN49" s="26">
        <v>179.53</v>
      </c>
      <c r="AO49" s="26">
        <v>365.69</v>
      </c>
      <c r="AP49" s="26">
        <v>4.512</v>
      </c>
      <c r="AQ49" s="26">
        <v>1.94</v>
      </c>
      <c r="AR49" s="26">
        <v>4.094</v>
      </c>
      <c r="AS49" s="26">
        <v>16.31</v>
      </c>
      <c r="AT49" s="26">
        <v>29.76</v>
      </c>
      <c r="AU49" s="26">
        <f t="shared" si="27"/>
        <v>7378.103</v>
      </c>
      <c r="AV49" s="26">
        <f t="shared" si="28"/>
        <v>68619.135</v>
      </c>
      <c r="AW49" s="24">
        <v>80.14</v>
      </c>
      <c r="AX49" s="24">
        <v>85.513</v>
      </c>
      <c r="AY49" s="24">
        <v>25.58</v>
      </c>
      <c r="AZ49" s="24">
        <v>8224.65</v>
      </c>
      <c r="BA49" s="24">
        <v>124.121</v>
      </c>
      <c r="BB49" s="24">
        <v>156.045</v>
      </c>
      <c r="BC49" s="24">
        <v>45.69</v>
      </c>
      <c r="BD49" s="26">
        <v>6300</v>
      </c>
      <c r="BE49" s="26">
        <v>5100</v>
      </c>
      <c r="BF49" s="24">
        <v>479.4</v>
      </c>
      <c r="BG49" s="26">
        <v>7</v>
      </c>
      <c r="BH49" s="26">
        <v>8</v>
      </c>
      <c r="BI49" s="24">
        <v>1.54</v>
      </c>
      <c r="BJ49" s="26">
        <v>13039</v>
      </c>
      <c r="BK49" s="26">
        <v>6135</v>
      </c>
      <c r="BL49" s="24">
        <v>154.99</v>
      </c>
      <c r="BM49" s="26">
        <v>2262</v>
      </c>
      <c r="BN49" s="26">
        <v>872</v>
      </c>
      <c r="BO49" s="24">
        <v>29.88</v>
      </c>
      <c r="BP49" s="26">
        <v>0</v>
      </c>
      <c r="BQ49" s="26">
        <v>10</v>
      </c>
      <c r="BR49" s="24">
        <v>1.1</v>
      </c>
      <c r="BS49" s="26">
        <v>80537</v>
      </c>
      <c r="BT49" s="24">
        <v>140.39</v>
      </c>
      <c r="BU49" s="26">
        <v>847</v>
      </c>
      <c r="BV49" s="24">
        <v>2</v>
      </c>
      <c r="BW49" s="26">
        <v>3</v>
      </c>
      <c r="BX49" s="26">
        <v>0</v>
      </c>
      <c r="BY49" s="26">
        <v>0</v>
      </c>
      <c r="BZ49" s="26">
        <v>0</v>
      </c>
      <c r="CA49" s="26">
        <v>583</v>
      </c>
      <c r="CB49" s="24">
        <v>0.52</v>
      </c>
      <c r="CC49" s="24">
        <v>18.6</v>
      </c>
      <c r="CD49" s="24">
        <v>2750</v>
      </c>
      <c r="CE49" s="24">
        <v>2600</v>
      </c>
    </row>
    <row r="50" spans="1:83" ht="18.75">
      <c r="A50" s="5" t="s">
        <v>57</v>
      </c>
      <c r="B50" s="26">
        <v>3843</v>
      </c>
      <c r="C50" s="26">
        <v>747</v>
      </c>
      <c r="D50" s="26">
        <v>120.78</v>
      </c>
      <c r="E50" s="26">
        <f t="shared" si="29"/>
        <v>118838</v>
      </c>
      <c r="F50" s="26">
        <v>118838</v>
      </c>
      <c r="G50" s="26"/>
      <c r="H50" s="26"/>
      <c r="I50" s="26">
        <v>30747</v>
      </c>
      <c r="J50" s="26">
        <v>4790.52</v>
      </c>
      <c r="K50" s="26"/>
      <c r="L50" s="26">
        <f t="shared" si="25"/>
        <v>73922</v>
      </c>
      <c r="M50" s="26">
        <v>62494</v>
      </c>
      <c r="N50" s="26">
        <v>11312</v>
      </c>
      <c r="O50" s="26">
        <v>116</v>
      </c>
      <c r="P50" s="26">
        <v>133086</v>
      </c>
      <c r="Q50" s="26">
        <v>11076.73</v>
      </c>
      <c r="R50" s="26">
        <v>53065</v>
      </c>
      <c r="S50" s="24">
        <v>334</v>
      </c>
      <c r="T50" s="26">
        <f t="shared" si="26"/>
        <v>1877.528</v>
      </c>
      <c r="U50" s="26">
        <f t="shared" si="30"/>
        <v>1314.558</v>
      </c>
      <c r="V50" s="26">
        <v>972.712</v>
      </c>
      <c r="W50" s="26">
        <v>120.642</v>
      </c>
      <c r="X50" s="26">
        <v>341.846</v>
      </c>
      <c r="Y50" s="26">
        <v>120.408</v>
      </c>
      <c r="Z50" s="26">
        <v>1620.924</v>
      </c>
      <c r="AA50" s="26">
        <v>324.297</v>
      </c>
      <c r="AB50" s="26">
        <v>3052.14</v>
      </c>
      <c r="AC50" s="26">
        <v>592.61</v>
      </c>
      <c r="AD50" s="26">
        <v>37405.14</v>
      </c>
      <c r="AE50" s="26">
        <v>23313.81</v>
      </c>
      <c r="AF50" s="26">
        <v>535.355</v>
      </c>
      <c r="AG50" s="26">
        <v>218.574</v>
      </c>
      <c r="AH50" s="26">
        <v>1118.179</v>
      </c>
      <c r="AI50" s="26">
        <v>2293.25</v>
      </c>
      <c r="AJ50" s="26">
        <v>43641</v>
      </c>
      <c r="AK50" s="26">
        <v>24.484</v>
      </c>
      <c r="AL50" s="26">
        <v>5.965</v>
      </c>
      <c r="AM50" s="26">
        <v>45.592</v>
      </c>
      <c r="AN50" s="26">
        <v>108.98</v>
      </c>
      <c r="AO50" s="26">
        <v>92.04</v>
      </c>
      <c r="AP50" s="26">
        <v>3.131</v>
      </c>
      <c r="AQ50" s="26">
        <v>0.93</v>
      </c>
      <c r="AR50" s="26">
        <v>2.074</v>
      </c>
      <c r="AS50" s="26">
        <v>7.32</v>
      </c>
      <c r="AT50" s="26">
        <v>10.37</v>
      </c>
      <c r="AU50" s="26">
        <f t="shared" si="27"/>
        <v>5461.6900000000005</v>
      </c>
      <c r="AV50" s="26">
        <f t="shared" si="28"/>
        <v>81148.55</v>
      </c>
      <c r="AW50" s="24">
        <v>950</v>
      </c>
      <c r="AX50" s="24"/>
      <c r="AY50" s="24"/>
      <c r="AZ50" s="24">
        <v>42</v>
      </c>
      <c r="BA50" s="24">
        <v>44.825</v>
      </c>
      <c r="BB50" s="24">
        <v>139.044</v>
      </c>
      <c r="BC50" s="24">
        <v>38.05</v>
      </c>
      <c r="BD50" s="26"/>
      <c r="BE50" s="26"/>
      <c r="BF50" s="24"/>
      <c r="BG50" s="26">
        <v>2</v>
      </c>
      <c r="BH50" s="26"/>
      <c r="BI50" s="24"/>
      <c r="BJ50" s="26">
        <v>128700</v>
      </c>
      <c r="BK50" s="26">
        <v>86450</v>
      </c>
      <c r="BL50" s="24">
        <v>2043.68</v>
      </c>
      <c r="BM50" s="26">
        <v>114518</v>
      </c>
      <c r="BN50" s="26">
        <v>88770</v>
      </c>
      <c r="BO50" s="24">
        <v>2256.53</v>
      </c>
      <c r="BP50" s="26">
        <v>10</v>
      </c>
      <c r="BQ50" s="26">
        <v>0</v>
      </c>
      <c r="BR50" s="24">
        <v>0</v>
      </c>
      <c r="BS50" s="26">
        <v>57482</v>
      </c>
      <c r="BT50" s="24">
        <v>255.05</v>
      </c>
      <c r="BU50" s="26">
        <v>704</v>
      </c>
      <c r="BV50" s="24">
        <v>0.82</v>
      </c>
      <c r="BW50" s="26"/>
      <c r="BX50" s="26"/>
      <c r="BY50" s="26"/>
      <c r="BZ50" s="26"/>
      <c r="CA50" s="26"/>
      <c r="CB50" s="24"/>
      <c r="CC50" s="24"/>
      <c r="CD50" s="24">
        <v>2100</v>
      </c>
      <c r="CE50" s="24"/>
    </row>
    <row r="51" spans="1:83" ht="18.75">
      <c r="A51" s="5" t="s">
        <v>58</v>
      </c>
      <c r="B51" s="26">
        <v>8860</v>
      </c>
      <c r="C51" s="26">
        <v>1080</v>
      </c>
      <c r="D51" s="26">
        <v>223</v>
      </c>
      <c r="E51" s="26">
        <f t="shared" si="29"/>
        <v>167240</v>
      </c>
      <c r="F51" s="26">
        <v>167240</v>
      </c>
      <c r="G51" s="26"/>
      <c r="H51" s="26"/>
      <c r="I51" s="26">
        <v>42600</v>
      </c>
      <c r="J51" s="26">
        <v>7798.47727914197</v>
      </c>
      <c r="K51" s="26"/>
      <c r="L51" s="26">
        <f t="shared" si="25"/>
        <v>269300</v>
      </c>
      <c r="M51" s="26">
        <v>223029</v>
      </c>
      <c r="N51" s="26">
        <v>45553</v>
      </c>
      <c r="O51" s="26">
        <v>718</v>
      </c>
      <c r="P51" s="26">
        <v>504021</v>
      </c>
      <c r="Q51" s="26">
        <v>40104.5</v>
      </c>
      <c r="R51" s="26"/>
      <c r="S51" s="24"/>
      <c r="T51" s="26">
        <f t="shared" si="26"/>
        <v>3534.81</v>
      </c>
      <c r="U51" s="26">
        <f t="shared" si="30"/>
        <v>2024</v>
      </c>
      <c r="V51" s="26">
        <v>1680</v>
      </c>
      <c r="W51" s="26">
        <v>174.8</v>
      </c>
      <c r="X51" s="26">
        <v>344</v>
      </c>
      <c r="Y51" s="26">
        <v>69</v>
      </c>
      <c r="Z51" s="26">
        <v>3250</v>
      </c>
      <c r="AA51" s="26">
        <v>330</v>
      </c>
      <c r="AB51" s="26">
        <v>5525</v>
      </c>
      <c r="AC51" s="26">
        <v>627</v>
      </c>
      <c r="AD51" s="26">
        <v>34750</v>
      </c>
      <c r="AE51" s="26">
        <v>1750</v>
      </c>
      <c r="AF51" s="26">
        <v>1462</v>
      </c>
      <c r="AG51" s="26">
        <v>338</v>
      </c>
      <c r="AH51" s="26">
        <v>1568.5</v>
      </c>
      <c r="AI51" s="26">
        <v>2710</v>
      </c>
      <c r="AJ51" s="26">
        <v>35500</v>
      </c>
      <c r="AK51" s="26">
        <v>47</v>
      </c>
      <c r="AL51" s="26">
        <v>7.8</v>
      </c>
      <c r="AM51" s="26">
        <v>37.5</v>
      </c>
      <c r="AN51" s="26">
        <v>81</v>
      </c>
      <c r="AO51" s="26">
        <v>80.2</v>
      </c>
      <c r="AP51" s="26">
        <v>1.81</v>
      </c>
      <c r="AQ51" s="26">
        <v>0.7</v>
      </c>
      <c r="AR51" s="26">
        <v>1.12</v>
      </c>
      <c r="AS51" s="26">
        <v>3.36</v>
      </c>
      <c r="AT51" s="26">
        <v>17.9</v>
      </c>
      <c r="AU51" s="26">
        <f t="shared" si="27"/>
        <v>8319.36</v>
      </c>
      <c r="AV51" s="26">
        <f t="shared" si="28"/>
        <v>70348.1</v>
      </c>
      <c r="AW51" s="24">
        <v>112.08999999999999</v>
      </c>
      <c r="AX51" s="24">
        <v>143</v>
      </c>
      <c r="AY51" s="24">
        <v>16</v>
      </c>
      <c r="AZ51" s="24">
        <v>15500</v>
      </c>
      <c r="BA51" s="24">
        <v>3.2</v>
      </c>
      <c r="BB51" s="24">
        <v>17.8</v>
      </c>
      <c r="BC51" s="24">
        <v>7.1</v>
      </c>
      <c r="BD51" s="26"/>
      <c r="BE51" s="26"/>
      <c r="BF51" s="24"/>
      <c r="BG51" s="26"/>
      <c r="BH51" s="26"/>
      <c r="BI51" s="24"/>
      <c r="BJ51" s="26">
        <v>34290</v>
      </c>
      <c r="BK51" s="26">
        <v>8560</v>
      </c>
      <c r="BL51" s="24">
        <v>238</v>
      </c>
      <c r="BM51" s="26">
        <v>2910</v>
      </c>
      <c r="BN51" s="26">
        <v>252</v>
      </c>
      <c r="BO51" s="24">
        <v>8</v>
      </c>
      <c r="BP51" s="26">
        <v>0</v>
      </c>
      <c r="BQ51" s="26">
        <v>0</v>
      </c>
      <c r="BR51" s="24">
        <v>0</v>
      </c>
      <c r="BS51" s="26"/>
      <c r="BT51" s="24"/>
      <c r="BU51" s="26">
        <v>2910</v>
      </c>
      <c r="BV51" s="24">
        <v>6.4</v>
      </c>
      <c r="BW51" s="26"/>
      <c r="BX51" s="26"/>
      <c r="BY51" s="26"/>
      <c r="BZ51" s="26"/>
      <c r="CA51" s="26">
        <v>172</v>
      </c>
      <c r="CB51" s="24">
        <v>2.1</v>
      </c>
      <c r="CC51" s="24"/>
      <c r="CD51" s="24">
        <v>1750</v>
      </c>
      <c r="CE51" s="24"/>
    </row>
    <row r="52" spans="1:222" ht="18.75">
      <c r="A52" s="4" t="s">
        <v>59</v>
      </c>
      <c r="B52" s="22">
        <f>SUM(B53:B57)</f>
        <v>96378</v>
      </c>
      <c r="C52" s="22">
        <f aca="true" t="shared" si="31" ref="C52:K52">SUM(C53:C57)</f>
        <v>17369</v>
      </c>
      <c r="D52" s="22">
        <f t="shared" si="31"/>
        <v>4182.04</v>
      </c>
      <c r="E52" s="22">
        <f t="shared" si="31"/>
        <v>831450</v>
      </c>
      <c r="F52" s="22">
        <f t="shared" si="31"/>
        <v>804469</v>
      </c>
      <c r="G52" s="22">
        <f t="shared" si="31"/>
        <v>26981</v>
      </c>
      <c r="H52" s="22">
        <f t="shared" si="31"/>
        <v>19616</v>
      </c>
      <c r="I52" s="22">
        <f t="shared" si="31"/>
        <v>229706</v>
      </c>
      <c r="J52" s="22">
        <f t="shared" si="31"/>
        <v>46166.130000000005</v>
      </c>
      <c r="K52" s="22">
        <f t="shared" si="31"/>
        <v>91198.33</v>
      </c>
      <c r="L52" s="22">
        <f aca="true" t="shared" si="32" ref="L52:BF52">SUM(L53:L57)</f>
        <v>1544342</v>
      </c>
      <c r="M52" s="22">
        <f t="shared" si="32"/>
        <v>1373239</v>
      </c>
      <c r="N52" s="22">
        <f t="shared" si="32"/>
        <v>167304</v>
      </c>
      <c r="O52" s="22">
        <f t="shared" si="32"/>
        <v>3799</v>
      </c>
      <c r="P52" s="22">
        <f t="shared" si="32"/>
        <v>3226574.018694737</v>
      </c>
      <c r="Q52" s="22">
        <f t="shared" si="32"/>
        <v>212663.123039664</v>
      </c>
      <c r="R52" s="22">
        <f t="shared" si="32"/>
        <v>108306</v>
      </c>
      <c r="S52" s="22">
        <f t="shared" si="32"/>
        <v>778.55</v>
      </c>
      <c r="T52" s="22">
        <f t="shared" si="32"/>
        <v>24758.984999999997</v>
      </c>
      <c r="U52" s="22">
        <f t="shared" si="32"/>
        <v>21937.52</v>
      </c>
      <c r="V52" s="22">
        <f t="shared" si="32"/>
        <v>16698.363</v>
      </c>
      <c r="W52" s="22">
        <f t="shared" si="32"/>
        <v>2867.893</v>
      </c>
      <c r="X52" s="22">
        <f t="shared" si="32"/>
        <v>5239.157</v>
      </c>
      <c r="Y52" s="22">
        <f t="shared" si="32"/>
        <v>2167.9269999999997</v>
      </c>
      <c r="Z52" s="22">
        <f t="shared" si="32"/>
        <v>30253.672509765</v>
      </c>
      <c r="AA52" s="22">
        <f t="shared" si="32"/>
        <v>10961.887</v>
      </c>
      <c r="AB52" s="22">
        <f t="shared" si="32"/>
        <v>51516.207309765</v>
      </c>
      <c r="AC52" s="22">
        <f t="shared" si="32"/>
        <v>23038.965</v>
      </c>
      <c r="AD52" s="22">
        <f t="shared" si="32"/>
        <v>571736.080822</v>
      </c>
      <c r="AE52" s="22">
        <f t="shared" si="32"/>
        <v>408120.446109418</v>
      </c>
      <c r="AF52" s="22">
        <f t="shared" si="32"/>
        <v>2068.506</v>
      </c>
      <c r="AG52" s="22">
        <f t="shared" si="32"/>
        <v>702.51</v>
      </c>
      <c r="AH52" s="22">
        <f t="shared" si="32"/>
        <v>2620.658385145631</v>
      </c>
      <c r="AI52" s="22">
        <f t="shared" si="32"/>
        <v>5027.7334739</v>
      </c>
      <c r="AJ52" s="22">
        <f t="shared" si="32"/>
        <v>68176.3597</v>
      </c>
      <c r="AK52" s="22">
        <f t="shared" si="32"/>
        <v>697.32</v>
      </c>
      <c r="AL52" s="22">
        <f t="shared" si="32"/>
        <v>95.91</v>
      </c>
      <c r="AM52" s="22">
        <f t="shared" si="32"/>
        <v>966.14888</v>
      </c>
      <c r="AN52" s="22">
        <f t="shared" si="32"/>
        <v>2572.6848416000003</v>
      </c>
      <c r="AO52" s="22">
        <f t="shared" si="32"/>
        <v>6491.2534</v>
      </c>
      <c r="AP52" s="22">
        <f t="shared" si="32"/>
        <v>55.63900000000001</v>
      </c>
      <c r="AQ52" s="22">
        <f t="shared" si="32"/>
        <v>16.33</v>
      </c>
      <c r="AR52" s="22">
        <f t="shared" si="32"/>
        <v>83.455</v>
      </c>
      <c r="AS52" s="22">
        <f t="shared" si="32"/>
        <v>259.48</v>
      </c>
      <c r="AT52" s="22">
        <f t="shared" si="32"/>
        <v>209.94</v>
      </c>
      <c r="AU52" s="22">
        <f t="shared" si="32"/>
        <v>59376.105625265</v>
      </c>
      <c r="AV52" s="22">
        <f t="shared" si="32"/>
        <v>646613.633922</v>
      </c>
      <c r="AW52" s="22">
        <f t="shared" si="32"/>
        <v>4989.2339999999995</v>
      </c>
      <c r="AX52" s="22">
        <f t="shared" si="32"/>
        <v>4498.8</v>
      </c>
      <c r="AY52" s="22">
        <f t="shared" si="32"/>
        <v>1170.04</v>
      </c>
      <c r="AZ52" s="22">
        <f t="shared" si="32"/>
        <v>1028249.91</v>
      </c>
      <c r="BA52" s="22">
        <f t="shared" si="32"/>
        <v>110.47999999999999</v>
      </c>
      <c r="BB52" s="22">
        <f t="shared" si="32"/>
        <v>196.18</v>
      </c>
      <c r="BC52" s="22">
        <f t="shared" si="32"/>
        <v>67.57</v>
      </c>
      <c r="BD52" s="22">
        <f t="shared" si="32"/>
        <v>16</v>
      </c>
      <c r="BE52" s="22">
        <f t="shared" si="32"/>
        <v>4</v>
      </c>
      <c r="BF52" s="22">
        <f t="shared" si="32"/>
        <v>0.4</v>
      </c>
      <c r="BG52" s="22">
        <f aca="true" t="shared" si="33" ref="BG52:BR52">SUM(BG53:BG57)</f>
        <v>444</v>
      </c>
      <c r="BH52" s="22">
        <f t="shared" si="33"/>
        <v>44</v>
      </c>
      <c r="BI52" s="22">
        <f t="shared" si="33"/>
        <v>8.77</v>
      </c>
      <c r="BJ52" s="22">
        <f t="shared" si="33"/>
        <v>223913</v>
      </c>
      <c r="BK52" s="22">
        <f t="shared" si="33"/>
        <v>87905</v>
      </c>
      <c r="BL52" s="22">
        <f t="shared" si="33"/>
        <v>2058.8828</v>
      </c>
      <c r="BM52" s="22">
        <f t="shared" si="33"/>
        <v>45</v>
      </c>
      <c r="BN52" s="22">
        <f t="shared" si="33"/>
        <v>2</v>
      </c>
      <c r="BO52" s="22">
        <f t="shared" si="33"/>
        <v>0.04</v>
      </c>
      <c r="BP52" s="22">
        <f t="shared" si="33"/>
        <v>2827</v>
      </c>
      <c r="BQ52" s="22">
        <f t="shared" si="33"/>
        <v>1144</v>
      </c>
      <c r="BR52" s="19">
        <f t="shared" si="33"/>
        <v>82.19230000000002</v>
      </c>
      <c r="BS52" s="22">
        <f aca="true" t="shared" si="34" ref="BS52:CE52">SUM(BS53:BS57)</f>
        <v>668087.777</v>
      </c>
      <c r="BT52" s="22">
        <f t="shared" si="34"/>
        <v>2299.22</v>
      </c>
      <c r="BU52" s="22">
        <f t="shared" si="34"/>
        <v>81209</v>
      </c>
      <c r="BV52" s="22">
        <f t="shared" si="34"/>
        <v>187.82999999999998</v>
      </c>
      <c r="BW52" s="22">
        <f t="shared" si="34"/>
        <v>244</v>
      </c>
      <c r="BX52" s="22">
        <f t="shared" si="34"/>
        <v>587.85</v>
      </c>
      <c r="BY52" s="22">
        <f t="shared" si="34"/>
        <v>1879</v>
      </c>
      <c r="BZ52" s="22">
        <f t="shared" si="34"/>
        <v>1830</v>
      </c>
      <c r="CA52" s="22">
        <f t="shared" si="34"/>
        <v>425051</v>
      </c>
      <c r="CB52" s="19">
        <f t="shared" si="34"/>
        <v>12567.53</v>
      </c>
      <c r="CC52" s="19">
        <f t="shared" si="34"/>
        <v>10169.39</v>
      </c>
      <c r="CD52" s="19">
        <f t="shared" si="34"/>
        <v>1720</v>
      </c>
      <c r="CE52" s="19">
        <f t="shared" si="34"/>
        <v>0</v>
      </c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</row>
    <row r="53" spans="1:222" ht="18.75">
      <c r="A53" s="5" t="s">
        <v>4</v>
      </c>
      <c r="B53" s="30">
        <v>23813</v>
      </c>
      <c r="C53" s="26">
        <v>2468</v>
      </c>
      <c r="D53" s="26">
        <v>614</v>
      </c>
      <c r="E53" s="26">
        <f>F53+G53</f>
        <v>78175</v>
      </c>
      <c r="F53" s="26">
        <v>78175</v>
      </c>
      <c r="G53" s="26">
        <v>0</v>
      </c>
      <c r="H53" s="26">
        <v>0</v>
      </c>
      <c r="I53" s="26">
        <v>25318</v>
      </c>
      <c r="J53" s="26">
        <v>4655</v>
      </c>
      <c r="K53" s="26">
        <v>0</v>
      </c>
      <c r="L53" s="26">
        <f>M53+N53+O53</f>
        <v>126333</v>
      </c>
      <c r="M53" s="26">
        <v>111513</v>
      </c>
      <c r="N53" s="26">
        <v>14045</v>
      </c>
      <c r="O53" s="26">
        <v>775</v>
      </c>
      <c r="P53" s="26">
        <v>227990</v>
      </c>
      <c r="Q53" s="26">
        <v>14203</v>
      </c>
      <c r="R53" s="26">
        <v>4829</v>
      </c>
      <c r="S53" s="24">
        <v>51</v>
      </c>
      <c r="T53" s="26">
        <f>U53+AF53+AK53+AP53</f>
        <v>1554.5300000000002</v>
      </c>
      <c r="U53" s="26">
        <f>V53+X53</f>
        <v>1347.1100000000001</v>
      </c>
      <c r="V53" s="26">
        <v>929.39</v>
      </c>
      <c r="W53" s="26">
        <v>100.09</v>
      </c>
      <c r="X53" s="26">
        <v>417.72</v>
      </c>
      <c r="Y53" s="26">
        <v>42.64</v>
      </c>
      <c r="Z53" s="26">
        <v>1561.24</v>
      </c>
      <c r="AA53" s="26">
        <v>320.11</v>
      </c>
      <c r="AB53" s="26">
        <v>3044.85</v>
      </c>
      <c r="AC53" s="26">
        <v>879.77</v>
      </c>
      <c r="AD53" s="26">
        <v>21299.57</v>
      </c>
      <c r="AE53" s="26">
        <v>6478.28</v>
      </c>
      <c r="AF53" s="26">
        <v>136.47</v>
      </c>
      <c r="AG53" s="26">
        <v>24.99</v>
      </c>
      <c r="AH53" s="26">
        <v>194.9</v>
      </c>
      <c r="AI53" s="26">
        <v>392.44</v>
      </c>
      <c r="AJ53" s="26">
        <v>2775.25</v>
      </c>
      <c r="AK53" s="26">
        <v>69.46</v>
      </c>
      <c r="AL53" s="26">
        <v>11.02</v>
      </c>
      <c r="AM53" s="26">
        <v>45.98</v>
      </c>
      <c r="AN53" s="26">
        <v>137.3</v>
      </c>
      <c r="AO53" s="26">
        <v>349.12</v>
      </c>
      <c r="AP53" s="26">
        <v>1.49</v>
      </c>
      <c r="AQ53" s="26">
        <v>0.5</v>
      </c>
      <c r="AR53" s="26">
        <v>1.1</v>
      </c>
      <c r="AS53" s="26">
        <v>3.15</v>
      </c>
      <c r="AT53" s="26">
        <v>14</v>
      </c>
      <c r="AU53" s="26">
        <f>AS53+AN53+AI53+AB53</f>
        <v>3577.74</v>
      </c>
      <c r="AV53" s="26">
        <f>AT53+AO53+AJ53+AD53</f>
        <v>24437.94</v>
      </c>
      <c r="AW53" s="24">
        <v>0.48</v>
      </c>
      <c r="AX53" s="24">
        <v>750</v>
      </c>
      <c r="AY53" s="24">
        <v>0.15</v>
      </c>
      <c r="AZ53" s="24">
        <v>426</v>
      </c>
      <c r="BA53" s="24">
        <v>6.52</v>
      </c>
      <c r="BB53" s="24">
        <v>5.3</v>
      </c>
      <c r="BC53" s="24">
        <v>1.66</v>
      </c>
      <c r="BD53" s="26">
        <v>0</v>
      </c>
      <c r="BE53" s="26">
        <v>0</v>
      </c>
      <c r="BF53" s="24">
        <v>0</v>
      </c>
      <c r="BG53" s="26"/>
      <c r="BH53" s="26"/>
      <c r="BI53" s="24"/>
      <c r="BJ53" s="26">
        <v>19268</v>
      </c>
      <c r="BK53" s="26">
        <v>6042</v>
      </c>
      <c r="BL53" s="24">
        <v>110</v>
      </c>
      <c r="BM53" s="22">
        <v>0</v>
      </c>
      <c r="BN53" s="22">
        <v>0</v>
      </c>
      <c r="BO53" s="24">
        <v>0</v>
      </c>
      <c r="BP53" s="26">
        <v>0</v>
      </c>
      <c r="BQ53" s="26">
        <v>0</v>
      </c>
      <c r="BR53" s="24">
        <v>0</v>
      </c>
      <c r="BS53" s="26">
        <v>58042</v>
      </c>
      <c r="BT53" s="24">
        <v>169</v>
      </c>
      <c r="BU53" s="26">
        <v>2692</v>
      </c>
      <c r="BV53" s="24">
        <v>15</v>
      </c>
      <c r="BW53" s="26">
        <v>0</v>
      </c>
      <c r="BX53" s="26">
        <v>0</v>
      </c>
      <c r="BY53" s="26">
        <v>0</v>
      </c>
      <c r="BZ53" s="26">
        <v>0</v>
      </c>
      <c r="CA53" s="26">
        <v>8010</v>
      </c>
      <c r="CB53" s="24">
        <v>271</v>
      </c>
      <c r="CC53" s="19">
        <v>0</v>
      </c>
      <c r="CD53" s="19"/>
      <c r="CE53" s="19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</row>
    <row r="54" spans="1:222" ht="18.75">
      <c r="A54" s="5" t="s">
        <v>5</v>
      </c>
      <c r="B54" s="26">
        <v>13911</v>
      </c>
      <c r="C54" s="26">
        <v>1365</v>
      </c>
      <c r="D54" s="26">
        <v>332.84</v>
      </c>
      <c r="E54" s="26">
        <f>F54+G54</f>
        <v>395051</v>
      </c>
      <c r="F54" s="26">
        <v>391078</v>
      </c>
      <c r="G54" s="26">
        <v>3973</v>
      </c>
      <c r="H54" s="26">
        <v>3973</v>
      </c>
      <c r="I54" s="26">
        <v>114197</v>
      </c>
      <c r="J54" s="26">
        <v>22294.79</v>
      </c>
      <c r="K54" s="26">
        <v>4266.32</v>
      </c>
      <c r="L54" s="26">
        <f>M54+N54+O54</f>
        <v>273894</v>
      </c>
      <c r="M54" s="26">
        <v>250200</v>
      </c>
      <c r="N54" s="26">
        <v>23044</v>
      </c>
      <c r="O54" s="26">
        <v>650</v>
      </c>
      <c r="P54" s="26">
        <v>644885</v>
      </c>
      <c r="Q54" s="26">
        <v>35549.9</v>
      </c>
      <c r="R54" s="26">
        <v>42825</v>
      </c>
      <c r="S54" s="24">
        <v>463.55</v>
      </c>
      <c r="T54" s="26">
        <f>U54+AF54+AK54+AP54</f>
        <v>3072.6890000000003</v>
      </c>
      <c r="U54" s="26">
        <f>V54+X54</f>
        <v>2889.1000000000004</v>
      </c>
      <c r="V54" s="26">
        <v>2140.03</v>
      </c>
      <c r="W54" s="26">
        <v>96.9</v>
      </c>
      <c r="X54" s="26">
        <v>749.07</v>
      </c>
      <c r="Y54" s="26">
        <v>32.26</v>
      </c>
      <c r="Z54" s="26">
        <v>3921.94</v>
      </c>
      <c r="AA54" s="26">
        <v>537.08</v>
      </c>
      <c r="AB54" s="26">
        <v>5651.44</v>
      </c>
      <c r="AC54" s="26">
        <v>1082.16</v>
      </c>
      <c r="AD54" s="26">
        <v>65363.42</v>
      </c>
      <c r="AE54" s="26">
        <v>13184.88</v>
      </c>
      <c r="AF54" s="26">
        <v>135.64</v>
      </c>
      <c r="AG54" s="26">
        <v>67.01</v>
      </c>
      <c r="AH54" s="26">
        <v>241.79999999999998</v>
      </c>
      <c r="AI54" s="26">
        <v>454.77</v>
      </c>
      <c r="AJ54" s="26">
        <v>13134.59</v>
      </c>
      <c r="AK54" s="26">
        <v>45.4</v>
      </c>
      <c r="AL54" s="26">
        <v>0.75</v>
      </c>
      <c r="AM54" s="26">
        <v>26</v>
      </c>
      <c r="AN54" s="26">
        <v>65.5</v>
      </c>
      <c r="AO54" s="26">
        <v>717.5600000000001</v>
      </c>
      <c r="AP54" s="26">
        <v>2.549</v>
      </c>
      <c r="AQ54" s="26">
        <v>1</v>
      </c>
      <c r="AR54" s="26">
        <v>1.415</v>
      </c>
      <c r="AS54" s="26">
        <v>5.21</v>
      </c>
      <c r="AT54" s="26">
        <v>5.79</v>
      </c>
      <c r="AU54" s="26">
        <f>AS54+AN54+AI54+AB54</f>
        <v>6176.92</v>
      </c>
      <c r="AV54" s="26">
        <f>AT54+AO54+AJ54+AD54</f>
        <v>79221.36</v>
      </c>
      <c r="AW54" s="24">
        <v>46.15</v>
      </c>
      <c r="AX54" s="24">
        <v>19.959</v>
      </c>
      <c r="AY54" s="24">
        <v>6.62</v>
      </c>
      <c r="AZ54" s="24">
        <v>1958.1</v>
      </c>
      <c r="BA54" s="24"/>
      <c r="BB54" s="24"/>
      <c r="BC54" s="24"/>
      <c r="BD54" s="26"/>
      <c r="BE54" s="26"/>
      <c r="BF54" s="24"/>
      <c r="BG54" s="22">
        <v>9</v>
      </c>
      <c r="BH54" s="26">
        <v>2</v>
      </c>
      <c r="BI54" s="24">
        <v>0.27</v>
      </c>
      <c r="BJ54" s="26">
        <v>78820</v>
      </c>
      <c r="BK54" s="22">
        <v>26893</v>
      </c>
      <c r="BL54" s="19">
        <v>586.75</v>
      </c>
      <c r="BM54" s="22">
        <v>0</v>
      </c>
      <c r="BN54" s="22">
        <v>0</v>
      </c>
      <c r="BO54" s="24"/>
      <c r="BP54" s="26">
        <v>10</v>
      </c>
      <c r="BQ54" s="26">
        <v>4</v>
      </c>
      <c r="BR54" s="24">
        <v>1.01</v>
      </c>
      <c r="BS54" s="26">
        <v>209.777</v>
      </c>
      <c r="BT54" s="24">
        <v>417.34</v>
      </c>
      <c r="BU54" s="26">
        <v>12104</v>
      </c>
      <c r="BV54" s="24">
        <v>23.62</v>
      </c>
      <c r="BW54" s="26"/>
      <c r="BX54" s="26"/>
      <c r="BY54" s="26"/>
      <c r="BZ54" s="26"/>
      <c r="CA54" s="26">
        <v>53511</v>
      </c>
      <c r="CB54" s="24">
        <v>844.95</v>
      </c>
      <c r="CC54" s="19">
        <v>0</v>
      </c>
      <c r="CD54" s="19"/>
      <c r="CE54" s="19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</row>
    <row r="55" spans="1:83" ht="18.75">
      <c r="A55" s="5" t="s">
        <v>60</v>
      </c>
      <c r="B55" s="26">
        <v>39499</v>
      </c>
      <c r="C55" s="26">
        <v>8432</v>
      </c>
      <c r="D55" s="26">
        <v>1789</v>
      </c>
      <c r="E55" s="26">
        <f>F55+G55</f>
        <v>236488</v>
      </c>
      <c r="F55" s="26">
        <v>236463</v>
      </c>
      <c r="G55" s="26">
        <v>25</v>
      </c>
      <c r="H55" s="26">
        <v>18</v>
      </c>
      <c r="I55" s="26">
        <v>62628</v>
      </c>
      <c r="J55" s="26">
        <v>13131</v>
      </c>
      <c r="K55" s="26">
        <v>79.2</v>
      </c>
      <c r="L55" s="26">
        <f>M55+N55+O55</f>
        <v>686822</v>
      </c>
      <c r="M55" s="26">
        <v>607024</v>
      </c>
      <c r="N55" s="26">
        <v>78381</v>
      </c>
      <c r="O55" s="26">
        <v>1417</v>
      </c>
      <c r="P55" s="26">
        <v>1371357</v>
      </c>
      <c r="Q55" s="26">
        <v>79332</v>
      </c>
      <c r="R55" s="26">
        <v>15797</v>
      </c>
      <c r="S55" s="24">
        <v>21.2</v>
      </c>
      <c r="T55" s="26">
        <f>U55+AF55+AK55+AP55</f>
        <v>12513.27</v>
      </c>
      <c r="U55" s="26">
        <f>V55+X55</f>
        <v>10806.54</v>
      </c>
      <c r="V55" s="26">
        <v>8631.35</v>
      </c>
      <c r="W55" s="26">
        <v>1849.53</v>
      </c>
      <c r="X55" s="26">
        <v>2175.19</v>
      </c>
      <c r="Y55" s="26">
        <v>1006.39</v>
      </c>
      <c r="Z55" s="26">
        <v>15411.45</v>
      </c>
      <c r="AA55" s="26">
        <v>6565.24</v>
      </c>
      <c r="AB55" s="26">
        <v>25654.14</v>
      </c>
      <c r="AC55" s="26">
        <v>14594.54</v>
      </c>
      <c r="AD55" s="26">
        <v>186742.69</v>
      </c>
      <c r="AE55" s="26">
        <v>136141</v>
      </c>
      <c r="AF55" s="26">
        <v>1302.34</v>
      </c>
      <c r="AG55" s="26">
        <v>481.07</v>
      </c>
      <c r="AH55" s="26">
        <v>1374.95</v>
      </c>
      <c r="AI55" s="26">
        <v>2489.16</v>
      </c>
      <c r="AJ55" s="26">
        <v>35281</v>
      </c>
      <c r="AK55" s="26">
        <v>361.01</v>
      </c>
      <c r="AL55" s="26">
        <v>49.47</v>
      </c>
      <c r="AM55" s="26">
        <v>576.81</v>
      </c>
      <c r="AN55" s="26">
        <v>1460.26</v>
      </c>
      <c r="AO55" s="26">
        <v>3324.73</v>
      </c>
      <c r="AP55" s="26">
        <v>43.38</v>
      </c>
      <c r="AQ55" s="26">
        <v>12.25</v>
      </c>
      <c r="AR55" s="26">
        <v>73.45</v>
      </c>
      <c r="AS55" s="26">
        <v>217.12</v>
      </c>
      <c r="AT55" s="26">
        <v>101.15</v>
      </c>
      <c r="AU55" s="26">
        <f>AS55+AN55+AI55+AB55</f>
        <v>29820.68</v>
      </c>
      <c r="AV55" s="26">
        <f>AT55+AO55+AJ55+AD55</f>
        <v>225449.57</v>
      </c>
      <c r="AW55" s="24">
        <v>82.99</v>
      </c>
      <c r="AX55" s="24">
        <v>95.16</v>
      </c>
      <c r="AY55" s="24">
        <v>23.79</v>
      </c>
      <c r="AZ55" s="24">
        <v>2060</v>
      </c>
      <c r="BA55" s="24">
        <v>67.96</v>
      </c>
      <c r="BB55" s="24">
        <v>116.88</v>
      </c>
      <c r="BC55" s="24">
        <v>40.91</v>
      </c>
      <c r="BD55" s="26"/>
      <c r="BE55" s="26"/>
      <c r="BF55" s="24"/>
      <c r="BG55" s="26">
        <v>72</v>
      </c>
      <c r="BH55" s="26">
        <v>4</v>
      </c>
      <c r="BI55" s="24">
        <v>0.95</v>
      </c>
      <c r="BJ55" s="26">
        <v>84580</v>
      </c>
      <c r="BK55" s="26">
        <v>36460</v>
      </c>
      <c r="BL55" s="24">
        <v>875</v>
      </c>
      <c r="BM55" s="26"/>
      <c r="BN55" s="26"/>
      <c r="BO55" s="24"/>
      <c r="BP55" s="26">
        <v>2243</v>
      </c>
      <c r="BQ55" s="26">
        <v>1077</v>
      </c>
      <c r="BR55" s="24">
        <v>77.24000000000001</v>
      </c>
      <c r="BS55" s="26">
        <v>314991</v>
      </c>
      <c r="BT55" s="24">
        <v>876</v>
      </c>
      <c r="BU55" s="26">
        <v>35102</v>
      </c>
      <c r="BV55" s="24">
        <v>72.50999999999999</v>
      </c>
      <c r="BW55" s="26">
        <v>109</v>
      </c>
      <c r="BX55" s="26">
        <v>107.85</v>
      </c>
      <c r="BY55" s="26">
        <v>1753</v>
      </c>
      <c r="BZ55" s="26">
        <v>1790</v>
      </c>
      <c r="CA55" s="26">
        <v>227469</v>
      </c>
      <c r="CB55" s="24">
        <v>9644</v>
      </c>
      <c r="CC55" s="24">
        <v>36.39</v>
      </c>
      <c r="CD55" s="24">
        <v>154</v>
      </c>
      <c r="CE55" s="24"/>
    </row>
    <row r="56" spans="1:83" ht="18.75">
      <c r="A56" s="5" t="s">
        <v>61</v>
      </c>
      <c r="B56" s="26">
        <v>5321</v>
      </c>
      <c r="C56" s="26">
        <v>1597</v>
      </c>
      <c r="D56" s="26">
        <v>425</v>
      </c>
      <c r="E56" s="26">
        <f>F56+G56</f>
        <v>25208</v>
      </c>
      <c r="F56" s="26">
        <v>25208</v>
      </c>
      <c r="G56" s="26">
        <v>0</v>
      </c>
      <c r="H56" s="26">
        <v>0</v>
      </c>
      <c r="I56" s="26">
        <v>6399</v>
      </c>
      <c r="J56" s="26">
        <v>1431</v>
      </c>
      <c r="K56" s="26">
        <v>0</v>
      </c>
      <c r="L56" s="26">
        <f>M56+N56+O56</f>
        <v>171360</v>
      </c>
      <c r="M56" s="26">
        <v>155049</v>
      </c>
      <c r="N56" s="26">
        <v>15889</v>
      </c>
      <c r="O56" s="26">
        <v>422</v>
      </c>
      <c r="P56" s="26">
        <v>245057</v>
      </c>
      <c r="Q56" s="26">
        <v>20035.34</v>
      </c>
      <c r="R56" s="26">
        <v>3855</v>
      </c>
      <c r="S56" s="24">
        <v>22.8</v>
      </c>
      <c r="T56" s="26">
        <f>U56+AF56+AK56+AP56</f>
        <v>2437.49</v>
      </c>
      <c r="U56" s="26">
        <f>V56+X56</f>
        <v>2191</v>
      </c>
      <c r="V56" s="26">
        <v>1856</v>
      </c>
      <c r="W56" s="26">
        <v>295</v>
      </c>
      <c r="X56" s="26">
        <v>335</v>
      </c>
      <c r="Y56" s="26">
        <v>14</v>
      </c>
      <c r="Z56" s="26">
        <v>3355</v>
      </c>
      <c r="AA56" s="26">
        <v>660</v>
      </c>
      <c r="AB56" s="26">
        <v>5157</v>
      </c>
      <c r="AC56" s="26">
        <v>1235</v>
      </c>
      <c r="AD56" s="26">
        <v>30641</v>
      </c>
      <c r="AE56" s="26">
        <v>4474</v>
      </c>
      <c r="AF56" s="26">
        <v>143</v>
      </c>
      <c r="AG56" s="26">
        <v>21</v>
      </c>
      <c r="AH56" s="26">
        <v>405</v>
      </c>
      <c r="AI56" s="26">
        <v>786</v>
      </c>
      <c r="AJ56" s="26">
        <v>4663</v>
      </c>
      <c r="AK56" s="26">
        <v>100</v>
      </c>
      <c r="AL56" s="26">
        <v>29</v>
      </c>
      <c r="AM56" s="26">
        <v>107</v>
      </c>
      <c r="AN56" s="26">
        <v>322</v>
      </c>
      <c r="AO56" s="26">
        <v>1264</v>
      </c>
      <c r="AP56" s="26">
        <v>3.49</v>
      </c>
      <c r="AQ56" s="26">
        <v>0.58</v>
      </c>
      <c r="AR56" s="26">
        <v>3.49</v>
      </c>
      <c r="AS56" s="26">
        <v>15</v>
      </c>
      <c r="AT56" s="26">
        <v>29</v>
      </c>
      <c r="AU56" s="26">
        <f>AS56+AN56+AI56+AB56</f>
        <v>6280</v>
      </c>
      <c r="AV56" s="26">
        <f>AT56+AO56+AJ56+AD56</f>
        <v>36597</v>
      </c>
      <c r="AW56" s="24">
        <v>32</v>
      </c>
      <c r="AX56" s="24">
        <v>15</v>
      </c>
      <c r="AY56" s="24">
        <v>5.4</v>
      </c>
      <c r="AZ56" s="24">
        <v>105</v>
      </c>
      <c r="BA56" s="24">
        <v>15.999999999999996</v>
      </c>
      <c r="BB56" s="24">
        <v>46</v>
      </c>
      <c r="BC56" s="24">
        <v>16</v>
      </c>
      <c r="BD56" s="26">
        <v>0</v>
      </c>
      <c r="BE56" s="26">
        <v>0</v>
      </c>
      <c r="BF56" s="24">
        <v>0</v>
      </c>
      <c r="BG56" s="26">
        <v>3</v>
      </c>
      <c r="BH56" s="26">
        <v>0</v>
      </c>
      <c r="BI56" s="24">
        <v>0</v>
      </c>
      <c r="BJ56" s="26">
        <v>28583</v>
      </c>
      <c r="BK56" s="26">
        <v>10711</v>
      </c>
      <c r="BL56" s="24">
        <v>275</v>
      </c>
      <c r="BM56" s="26">
        <v>0</v>
      </c>
      <c r="BN56" s="26">
        <v>0</v>
      </c>
      <c r="BO56" s="24">
        <v>0</v>
      </c>
      <c r="BP56" s="26">
        <v>141</v>
      </c>
      <c r="BQ56" s="26">
        <v>18</v>
      </c>
      <c r="BR56" s="24">
        <v>2</v>
      </c>
      <c r="BS56" s="26">
        <v>117234</v>
      </c>
      <c r="BT56" s="24">
        <v>399</v>
      </c>
      <c r="BU56" s="26">
        <v>7844</v>
      </c>
      <c r="BV56" s="24">
        <v>16.2</v>
      </c>
      <c r="BW56" s="26">
        <v>121.99999999999999</v>
      </c>
      <c r="BX56" s="26">
        <v>480</v>
      </c>
      <c r="BY56" s="26">
        <v>70</v>
      </c>
      <c r="BZ56" s="26">
        <v>40</v>
      </c>
      <c r="CA56" s="26">
        <v>11074</v>
      </c>
      <c r="CB56" s="24">
        <v>301</v>
      </c>
      <c r="CC56" s="24">
        <v>0</v>
      </c>
      <c r="CD56" s="24"/>
      <c r="CE56" s="24"/>
    </row>
    <row r="57" spans="1:83" ht="18.75">
      <c r="A57" s="5" t="s">
        <v>62</v>
      </c>
      <c r="B57" s="26">
        <v>13834</v>
      </c>
      <c r="C57" s="26">
        <v>3507</v>
      </c>
      <c r="D57" s="26">
        <v>1021.2</v>
      </c>
      <c r="E57" s="26">
        <f>F57+G57</f>
        <v>96528</v>
      </c>
      <c r="F57" s="26">
        <v>73545</v>
      </c>
      <c r="G57" s="26">
        <v>22983</v>
      </c>
      <c r="H57" s="26">
        <v>15625</v>
      </c>
      <c r="I57" s="26">
        <v>21164</v>
      </c>
      <c r="J57" s="26">
        <v>4654.34</v>
      </c>
      <c r="K57" s="26">
        <v>86852.81</v>
      </c>
      <c r="L57" s="26">
        <f>M57+N57+O57</f>
        <v>285933</v>
      </c>
      <c r="M57" s="26">
        <v>249453</v>
      </c>
      <c r="N57" s="26">
        <v>35945</v>
      </c>
      <c r="O57" s="26">
        <v>535</v>
      </c>
      <c r="P57" s="26">
        <v>737285.018694737</v>
      </c>
      <c r="Q57" s="26">
        <v>63542.883039664</v>
      </c>
      <c r="R57" s="26">
        <v>41000</v>
      </c>
      <c r="S57" s="24">
        <v>220</v>
      </c>
      <c r="T57" s="26">
        <f>U57+AF57+AK57+AP57</f>
        <v>5181.0059999999985</v>
      </c>
      <c r="U57" s="26">
        <f>V57+X57</f>
        <v>4703.7699999999995</v>
      </c>
      <c r="V57" s="26">
        <v>3141.593</v>
      </c>
      <c r="W57" s="26">
        <v>526.3729999999999</v>
      </c>
      <c r="X57" s="26">
        <v>1562.177</v>
      </c>
      <c r="Y57" s="26">
        <v>1072.637</v>
      </c>
      <c r="Z57" s="26">
        <v>6004.042509765</v>
      </c>
      <c r="AA57" s="26">
        <v>2879.4570000000003</v>
      </c>
      <c r="AB57" s="26">
        <v>12008.777309765</v>
      </c>
      <c r="AC57" s="26">
        <v>5247.495</v>
      </c>
      <c r="AD57" s="26">
        <v>267689.400822</v>
      </c>
      <c r="AE57" s="26">
        <v>247842.286109418</v>
      </c>
      <c r="AF57" s="26">
        <v>351.05600000000004</v>
      </c>
      <c r="AG57" s="26">
        <v>108.44000000000001</v>
      </c>
      <c r="AH57" s="26">
        <v>404.008385145631</v>
      </c>
      <c r="AI57" s="26">
        <v>905.3634739</v>
      </c>
      <c r="AJ57" s="26">
        <v>12322.5197</v>
      </c>
      <c r="AK57" s="26">
        <v>121.45</v>
      </c>
      <c r="AL57" s="26">
        <v>5.67</v>
      </c>
      <c r="AM57" s="26">
        <v>210.35888</v>
      </c>
      <c r="AN57" s="26">
        <v>587.6248416000001</v>
      </c>
      <c r="AO57" s="26">
        <v>835.8434000000001</v>
      </c>
      <c r="AP57" s="26">
        <v>4.73</v>
      </c>
      <c r="AQ57" s="26">
        <v>2</v>
      </c>
      <c r="AR57" s="26">
        <v>4</v>
      </c>
      <c r="AS57" s="26">
        <v>19</v>
      </c>
      <c r="AT57" s="26">
        <v>60</v>
      </c>
      <c r="AU57" s="26">
        <f>AS57+AN57+AI57+AB57</f>
        <v>13520.765625265001</v>
      </c>
      <c r="AV57" s="26">
        <f>AT57+AO57+AJ57+AD57</f>
        <v>280907.763922</v>
      </c>
      <c r="AW57" s="24">
        <v>4827.614</v>
      </c>
      <c r="AX57" s="24">
        <v>3618.681</v>
      </c>
      <c r="AY57" s="24">
        <v>1134.08</v>
      </c>
      <c r="AZ57" s="24">
        <v>1023700.81</v>
      </c>
      <c r="BA57" s="24">
        <v>20</v>
      </c>
      <c r="BB57" s="24">
        <v>28</v>
      </c>
      <c r="BC57" s="24">
        <v>9</v>
      </c>
      <c r="BD57" s="26">
        <v>16</v>
      </c>
      <c r="BE57" s="26">
        <v>4</v>
      </c>
      <c r="BF57" s="24">
        <v>0.4</v>
      </c>
      <c r="BG57" s="26">
        <v>360</v>
      </c>
      <c r="BH57" s="26">
        <v>38</v>
      </c>
      <c r="BI57" s="24">
        <v>7.55</v>
      </c>
      <c r="BJ57" s="26">
        <v>12662</v>
      </c>
      <c r="BK57" s="26">
        <v>7799.000000000001</v>
      </c>
      <c r="BL57" s="24">
        <v>212.1328</v>
      </c>
      <c r="BM57" s="26">
        <v>45</v>
      </c>
      <c r="BN57" s="26">
        <v>2</v>
      </c>
      <c r="BO57" s="24">
        <v>0.04</v>
      </c>
      <c r="BP57" s="26">
        <v>433</v>
      </c>
      <c r="BQ57" s="26">
        <v>45</v>
      </c>
      <c r="BR57" s="24">
        <v>1.9423</v>
      </c>
      <c r="BS57" s="26">
        <v>177611</v>
      </c>
      <c r="BT57" s="24">
        <v>437.88</v>
      </c>
      <c r="BU57" s="26">
        <v>23467</v>
      </c>
      <c r="BV57" s="24">
        <v>60.5</v>
      </c>
      <c r="BW57" s="26">
        <v>13</v>
      </c>
      <c r="BX57" s="26">
        <v>0</v>
      </c>
      <c r="BY57" s="26">
        <v>56</v>
      </c>
      <c r="BZ57" s="26">
        <v>0</v>
      </c>
      <c r="CA57" s="26">
        <v>124987</v>
      </c>
      <c r="CB57" s="24">
        <v>1506.58</v>
      </c>
      <c r="CC57" s="24">
        <v>10133</v>
      </c>
      <c r="CD57" s="24">
        <v>1566</v>
      </c>
      <c r="CE57" s="24"/>
    </row>
    <row r="58" spans="1:83" ht="18.75">
      <c r="A58" s="4" t="s">
        <v>63</v>
      </c>
      <c r="B58" s="22">
        <f>SUM(B59:B64)</f>
        <v>36931</v>
      </c>
      <c r="C58" s="22">
        <f aca="true" t="shared" si="35" ref="C58:K58">SUM(C59:C64)</f>
        <v>15057</v>
      </c>
      <c r="D58" s="22">
        <f t="shared" si="35"/>
        <v>3750.9600000000005</v>
      </c>
      <c r="E58" s="22">
        <f t="shared" si="35"/>
        <v>420462</v>
      </c>
      <c r="F58" s="22">
        <f t="shared" si="35"/>
        <v>312926</v>
      </c>
      <c r="G58" s="22">
        <f t="shared" si="35"/>
        <v>107536</v>
      </c>
      <c r="H58" s="22">
        <f t="shared" si="35"/>
        <v>75451</v>
      </c>
      <c r="I58" s="22">
        <f t="shared" si="35"/>
        <v>100073</v>
      </c>
      <c r="J58" s="22">
        <f t="shared" si="35"/>
        <v>25807.820000000003</v>
      </c>
      <c r="K58" s="22">
        <f t="shared" si="35"/>
        <v>366427.46</v>
      </c>
      <c r="L58" s="22">
        <f aca="true" t="shared" si="36" ref="L58:BF58">SUM(L59:L64)</f>
        <v>3214677</v>
      </c>
      <c r="M58" s="22">
        <f t="shared" si="36"/>
        <v>2816610</v>
      </c>
      <c r="N58" s="22">
        <f t="shared" si="36"/>
        <v>384842</v>
      </c>
      <c r="O58" s="22">
        <f t="shared" si="36"/>
        <v>13225</v>
      </c>
      <c r="P58" s="22">
        <f t="shared" si="36"/>
        <v>5735011</v>
      </c>
      <c r="Q58" s="22">
        <f t="shared" si="36"/>
        <v>467114.29</v>
      </c>
      <c r="R58" s="22">
        <f t="shared" si="36"/>
        <v>62129</v>
      </c>
      <c r="S58" s="22">
        <f t="shared" si="36"/>
        <v>616.92</v>
      </c>
      <c r="T58" s="22">
        <f t="shared" si="36"/>
        <v>55309.142112408714</v>
      </c>
      <c r="U58" s="22">
        <f t="shared" si="36"/>
        <v>50457.23</v>
      </c>
      <c r="V58" s="22">
        <f t="shared" si="36"/>
        <v>39493.83</v>
      </c>
      <c r="W58" s="22">
        <f t="shared" si="36"/>
        <v>26523.58</v>
      </c>
      <c r="X58" s="22">
        <f t="shared" si="36"/>
        <v>10963.399999999998</v>
      </c>
      <c r="Y58" s="22">
        <f t="shared" si="36"/>
        <v>8647.894</v>
      </c>
      <c r="Z58" s="22">
        <f t="shared" si="36"/>
        <v>85198.9</v>
      </c>
      <c r="AA58" s="22">
        <f t="shared" si="36"/>
        <v>70635.34</v>
      </c>
      <c r="AB58" s="22">
        <f t="shared" si="36"/>
        <v>161219.55000000002</v>
      </c>
      <c r="AC58" s="22">
        <f t="shared" si="36"/>
        <v>145879.62</v>
      </c>
      <c r="AD58" s="22">
        <f t="shared" si="36"/>
        <v>1380806.29</v>
      </c>
      <c r="AE58" s="22">
        <f t="shared" si="36"/>
        <v>1205889.9800000002</v>
      </c>
      <c r="AF58" s="22">
        <f t="shared" si="36"/>
        <v>4548.679999999999</v>
      </c>
      <c r="AG58" s="22">
        <f t="shared" si="36"/>
        <v>1364.4</v>
      </c>
      <c r="AH58" s="22">
        <f t="shared" si="36"/>
        <v>6551.25</v>
      </c>
      <c r="AI58" s="22">
        <f t="shared" si="36"/>
        <v>12457.764</v>
      </c>
      <c r="AJ58" s="22">
        <f t="shared" si="36"/>
        <v>114432.13000000002</v>
      </c>
      <c r="AK58" s="22">
        <f t="shared" si="36"/>
        <v>278.16</v>
      </c>
      <c r="AL58" s="22">
        <f t="shared" si="36"/>
        <v>29.52</v>
      </c>
      <c r="AM58" s="22">
        <f t="shared" si="36"/>
        <v>303.45</v>
      </c>
      <c r="AN58" s="22">
        <f t="shared" si="36"/>
        <v>847.232</v>
      </c>
      <c r="AO58" s="22">
        <f t="shared" si="36"/>
        <v>1512.9499999999998</v>
      </c>
      <c r="AP58" s="22">
        <f t="shared" si="36"/>
        <v>25.072112408713704</v>
      </c>
      <c r="AQ58" s="22">
        <f t="shared" si="36"/>
        <v>5.932082660001675</v>
      </c>
      <c r="AR58" s="22">
        <f t="shared" si="36"/>
        <v>26.22</v>
      </c>
      <c r="AS58" s="22">
        <f t="shared" si="36"/>
        <v>73.93090608565726</v>
      </c>
      <c r="AT58" s="22">
        <f t="shared" si="36"/>
        <v>139.4900313537464</v>
      </c>
      <c r="AU58" s="22">
        <f t="shared" si="36"/>
        <v>174598.47690608568</v>
      </c>
      <c r="AV58" s="22">
        <f t="shared" si="36"/>
        <v>1496890.8600313535</v>
      </c>
      <c r="AW58" s="22">
        <f t="shared" si="36"/>
        <v>9211.149359887713</v>
      </c>
      <c r="AX58" s="22">
        <f t="shared" si="36"/>
        <v>26293.010712095387</v>
      </c>
      <c r="AY58" s="22">
        <f t="shared" si="36"/>
        <v>3738.9285310562163</v>
      </c>
      <c r="AZ58" s="22">
        <f t="shared" si="36"/>
        <v>1705115.1886778115</v>
      </c>
      <c r="BA58" s="22">
        <f t="shared" si="36"/>
        <v>45.99744952873151</v>
      </c>
      <c r="BB58" s="22">
        <f t="shared" si="36"/>
        <v>74.03642857202621</v>
      </c>
      <c r="BC58" s="22">
        <f t="shared" si="36"/>
        <v>25.59403394773691</v>
      </c>
      <c r="BD58" s="22">
        <f t="shared" si="36"/>
        <v>33</v>
      </c>
      <c r="BE58" s="22">
        <f t="shared" si="36"/>
        <v>2</v>
      </c>
      <c r="BF58" s="22">
        <f t="shared" si="36"/>
        <v>0.07</v>
      </c>
      <c r="BG58" s="22">
        <f aca="true" t="shared" si="37" ref="BG58:BR58">SUM(BG59:BG64)</f>
        <v>82</v>
      </c>
      <c r="BH58" s="22">
        <f t="shared" si="37"/>
        <v>84</v>
      </c>
      <c r="BI58" s="22">
        <f t="shared" si="37"/>
        <v>12.75</v>
      </c>
      <c r="BJ58" s="22">
        <f t="shared" si="37"/>
        <v>474797</v>
      </c>
      <c r="BK58" s="22">
        <f t="shared" si="37"/>
        <v>279748</v>
      </c>
      <c r="BL58" s="22">
        <f t="shared" si="37"/>
        <v>8205.065773524066</v>
      </c>
      <c r="BM58" s="22">
        <f t="shared" si="37"/>
        <v>625</v>
      </c>
      <c r="BN58" s="22">
        <f t="shared" si="37"/>
        <v>752</v>
      </c>
      <c r="BO58" s="22">
        <f t="shared" si="37"/>
        <v>21.554</v>
      </c>
      <c r="BP58" s="22">
        <f t="shared" si="37"/>
        <v>2067</v>
      </c>
      <c r="BQ58" s="22">
        <f t="shared" si="37"/>
        <v>199</v>
      </c>
      <c r="BR58" s="19">
        <f t="shared" si="37"/>
        <v>12.780000000000001</v>
      </c>
      <c r="BS58" s="22">
        <f aca="true" t="shared" si="38" ref="BS58:CE58">SUM(BS59:BS64)</f>
        <v>1047660</v>
      </c>
      <c r="BT58" s="22">
        <f t="shared" si="38"/>
        <v>3020.59</v>
      </c>
      <c r="BU58" s="22">
        <f t="shared" si="38"/>
        <v>58013.5</v>
      </c>
      <c r="BV58" s="22">
        <f t="shared" si="38"/>
        <v>272.135733809789</v>
      </c>
      <c r="BW58" s="22">
        <f t="shared" si="38"/>
        <v>6454.98</v>
      </c>
      <c r="BX58" s="22">
        <f t="shared" si="38"/>
        <v>8081.58</v>
      </c>
      <c r="BY58" s="22">
        <f t="shared" si="38"/>
        <v>23506.2</v>
      </c>
      <c r="BZ58" s="22">
        <f t="shared" si="38"/>
        <v>22887.4</v>
      </c>
      <c r="CA58" s="22">
        <f t="shared" si="38"/>
        <v>76608</v>
      </c>
      <c r="CB58" s="19">
        <f t="shared" si="38"/>
        <v>1970.79</v>
      </c>
      <c r="CC58" s="19">
        <f t="shared" si="38"/>
        <v>154.31</v>
      </c>
      <c r="CD58" s="19">
        <f t="shared" si="38"/>
        <v>13391.28</v>
      </c>
      <c r="CE58" s="19">
        <f t="shared" si="38"/>
        <v>0</v>
      </c>
    </row>
    <row r="59" spans="1:83" ht="18.75">
      <c r="A59" s="5" t="s">
        <v>64</v>
      </c>
      <c r="B59" s="26">
        <v>12024</v>
      </c>
      <c r="C59" s="26">
        <v>4008</v>
      </c>
      <c r="D59" s="26">
        <v>1020</v>
      </c>
      <c r="E59" s="26">
        <f aca="true" t="shared" si="39" ref="E59:E64">F59+G59</f>
        <v>37180</v>
      </c>
      <c r="F59" s="26">
        <v>37180</v>
      </c>
      <c r="G59" s="26">
        <v>0</v>
      </c>
      <c r="H59" s="26">
        <v>0</v>
      </c>
      <c r="I59" s="26">
        <v>12015</v>
      </c>
      <c r="J59" s="26">
        <v>2217.01</v>
      </c>
      <c r="K59" s="26">
        <v>0</v>
      </c>
      <c r="L59" s="26">
        <f aca="true" t="shared" si="40" ref="L59:L64">M59+N59+O59</f>
        <v>440187</v>
      </c>
      <c r="M59" s="26">
        <v>357592</v>
      </c>
      <c r="N59" s="26">
        <v>76907</v>
      </c>
      <c r="O59" s="26">
        <v>5688</v>
      </c>
      <c r="P59" s="26">
        <v>552212</v>
      </c>
      <c r="Q59" s="26">
        <v>44804</v>
      </c>
      <c r="R59" s="26"/>
      <c r="S59" s="24"/>
      <c r="T59" s="26">
        <f aca="true" t="shared" si="41" ref="T59:T64">U59+AF59+AK59+AP59</f>
        <v>6928</v>
      </c>
      <c r="U59" s="26">
        <f aca="true" t="shared" si="42" ref="U59:U64">V59+X59</f>
        <v>6683</v>
      </c>
      <c r="V59" s="26">
        <v>5599</v>
      </c>
      <c r="W59" s="26">
        <v>2499</v>
      </c>
      <c r="X59" s="26">
        <v>1084</v>
      </c>
      <c r="Y59" s="26">
        <v>575</v>
      </c>
      <c r="Z59" s="26">
        <v>9038</v>
      </c>
      <c r="AA59" s="26">
        <v>4787.1</v>
      </c>
      <c r="AB59" s="26">
        <v>15212.2</v>
      </c>
      <c r="AC59" s="26">
        <v>13882.59</v>
      </c>
      <c r="AD59" s="26">
        <v>118156</v>
      </c>
      <c r="AE59" s="26">
        <v>95450</v>
      </c>
      <c r="AF59" s="26">
        <v>231</v>
      </c>
      <c r="AG59" s="26">
        <v>32</v>
      </c>
      <c r="AH59" s="26">
        <v>159.63</v>
      </c>
      <c r="AI59" s="26">
        <v>326.60400000000004</v>
      </c>
      <c r="AJ59" s="26">
        <v>1693.2</v>
      </c>
      <c r="AK59" s="26">
        <v>10</v>
      </c>
      <c r="AL59" s="26">
        <v>1</v>
      </c>
      <c r="AM59" s="26">
        <v>20</v>
      </c>
      <c r="AN59" s="26">
        <v>40</v>
      </c>
      <c r="AO59" s="26">
        <v>65</v>
      </c>
      <c r="AP59" s="26">
        <v>4</v>
      </c>
      <c r="AQ59" s="26">
        <v>1.6320000000000001</v>
      </c>
      <c r="AR59" s="26">
        <v>10</v>
      </c>
      <c r="AS59" s="26">
        <v>19.992</v>
      </c>
      <c r="AT59" s="26">
        <v>42.431999999999995</v>
      </c>
      <c r="AU59" s="26">
        <f aca="true" t="shared" si="43" ref="AU59:AU64">AS59+AN59+AI59+AB59</f>
        <v>15598.796</v>
      </c>
      <c r="AV59" s="26">
        <f aca="true" t="shared" si="44" ref="AV59:AV64">AT59+AO59+AJ59+AD59</f>
        <v>119956.632</v>
      </c>
      <c r="AW59" s="24">
        <v>61.71</v>
      </c>
      <c r="AX59" s="24">
        <v>62.22</v>
      </c>
      <c r="AY59" s="24">
        <v>15.402000000000001</v>
      </c>
      <c r="AZ59" s="24">
        <v>4131</v>
      </c>
      <c r="BA59" s="24">
        <v>12.24</v>
      </c>
      <c r="BB59" s="24">
        <v>17.34</v>
      </c>
      <c r="BC59" s="24">
        <v>5.814</v>
      </c>
      <c r="BD59" s="26">
        <v>0</v>
      </c>
      <c r="BE59" s="26">
        <v>0</v>
      </c>
      <c r="BF59" s="24">
        <v>0</v>
      </c>
      <c r="BG59" s="26">
        <v>0</v>
      </c>
      <c r="BH59" s="26">
        <v>0</v>
      </c>
      <c r="BI59" s="24">
        <v>0</v>
      </c>
      <c r="BJ59" s="26">
        <v>161598</v>
      </c>
      <c r="BK59" s="26">
        <v>58175</v>
      </c>
      <c r="BL59" s="24">
        <v>1687.075</v>
      </c>
      <c r="BM59" s="26"/>
      <c r="BN59" s="26"/>
      <c r="BO59" s="24"/>
      <c r="BP59" s="26">
        <v>0</v>
      </c>
      <c r="BQ59" s="26">
        <v>0</v>
      </c>
      <c r="BR59" s="24">
        <v>0</v>
      </c>
      <c r="BS59" s="26">
        <v>215567</v>
      </c>
      <c r="BT59" s="24">
        <v>511.02</v>
      </c>
      <c r="BU59" s="26">
        <v>11908.5</v>
      </c>
      <c r="BV59" s="24">
        <v>33.354</v>
      </c>
      <c r="BW59" s="26">
        <v>253.98</v>
      </c>
      <c r="BX59" s="26">
        <v>918</v>
      </c>
      <c r="BY59" s="26">
        <v>61.2</v>
      </c>
      <c r="BZ59" s="26">
        <v>71.4</v>
      </c>
      <c r="CA59" s="26">
        <v>10416</v>
      </c>
      <c r="CB59" s="24">
        <v>293.76</v>
      </c>
      <c r="CC59" s="24"/>
      <c r="CD59" s="24"/>
      <c r="CE59" s="24"/>
    </row>
    <row r="60" spans="1:83" ht="18.75">
      <c r="A60" s="5" t="s">
        <v>65</v>
      </c>
      <c r="B60" s="26">
        <v>10497</v>
      </c>
      <c r="C60" s="26">
        <v>6214</v>
      </c>
      <c r="D60" s="26">
        <v>1430.47</v>
      </c>
      <c r="E60" s="26">
        <f t="shared" si="39"/>
        <v>92164</v>
      </c>
      <c r="F60" s="26">
        <v>78983</v>
      </c>
      <c r="G60" s="26">
        <v>13181</v>
      </c>
      <c r="H60" s="26">
        <v>7922</v>
      </c>
      <c r="I60" s="26">
        <v>22449</v>
      </c>
      <c r="J60" s="26">
        <v>3868</v>
      </c>
      <c r="K60" s="26">
        <v>41708.95</v>
      </c>
      <c r="L60" s="26">
        <f t="shared" si="40"/>
        <v>171489</v>
      </c>
      <c r="M60" s="26">
        <v>159805</v>
      </c>
      <c r="N60" s="26">
        <v>11562</v>
      </c>
      <c r="O60" s="26">
        <v>122</v>
      </c>
      <c r="P60" s="26">
        <v>385033</v>
      </c>
      <c r="Q60" s="26">
        <v>37883.21</v>
      </c>
      <c r="R60" s="26">
        <v>6017</v>
      </c>
      <c r="S60" s="24">
        <v>92.19</v>
      </c>
      <c r="T60" s="26">
        <f t="shared" si="41"/>
        <v>7831.309</v>
      </c>
      <c r="U60" s="26">
        <f t="shared" si="42"/>
        <v>7375.85</v>
      </c>
      <c r="V60" s="26">
        <v>5633.71</v>
      </c>
      <c r="W60" s="26">
        <v>2062.92</v>
      </c>
      <c r="X60" s="26">
        <v>1742.1399999999999</v>
      </c>
      <c r="Y60" s="26">
        <v>1174.67</v>
      </c>
      <c r="Z60" s="26">
        <v>12150.6</v>
      </c>
      <c r="AA60" s="26">
        <v>8147.919999999999</v>
      </c>
      <c r="AB60" s="26">
        <v>25888.76</v>
      </c>
      <c r="AC60" s="26">
        <v>20052.37</v>
      </c>
      <c r="AD60" s="26">
        <v>285112.6</v>
      </c>
      <c r="AE60" s="26">
        <v>254013.31</v>
      </c>
      <c r="AF60" s="26">
        <v>437.53</v>
      </c>
      <c r="AG60" s="26">
        <v>196.34</v>
      </c>
      <c r="AH60" s="26">
        <v>843.41</v>
      </c>
      <c r="AI60" s="26">
        <v>2352.23</v>
      </c>
      <c r="AJ60" s="26">
        <v>30918.55</v>
      </c>
      <c r="AK60" s="26">
        <v>15.45</v>
      </c>
      <c r="AL60" s="26">
        <v>2.41</v>
      </c>
      <c r="AM60" s="26">
        <v>28.490000000000002</v>
      </c>
      <c r="AN60" s="26">
        <v>75.9</v>
      </c>
      <c r="AO60" s="26">
        <v>237.05</v>
      </c>
      <c r="AP60" s="26">
        <v>2.479</v>
      </c>
      <c r="AQ60" s="26">
        <v>0</v>
      </c>
      <c r="AR60" s="26">
        <v>0.987</v>
      </c>
      <c r="AS60" s="26">
        <v>3.53</v>
      </c>
      <c r="AT60" s="26">
        <v>7.85</v>
      </c>
      <c r="AU60" s="26">
        <f t="shared" si="43"/>
        <v>28320.42</v>
      </c>
      <c r="AV60" s="26">
        <f t="shared" si="44"/>
        <v>316276.05</v>
      </c>
      <c r="AW60" s="24">
        <v>155.15</v>
      </c>
      <c r="AX60" s="24">
        <v>96.697</v>
      </c>
      <c r="AY60" s="24">
        <v>16.75</v>
      </c>
      <c r="AZ60" s="24">
        <v>45850.266</v>
      </c>
      <c r="BA60" s="24"/>
      <c r="BB60" s="24"/>
      <c r="BC60" s="24"/>
      <c r="BD60" s="26"/>
      <c r="BE60" s="26"/>
      <c r="BF60" s="24"/>
      <c r="BG60" s="26">
        <v>46</v>
      </c>
      <c r="BH60" s="26">
        <v>81</v>
      </c>
      <c r="BI60" s="24">
        <v>12.15</v>
      </c>
      <c r="BJ60" s="26">
        <v>4861</v>
      </c>
      <c r="BK60" s="26">
        <v>3563</v>
      </c>
      <c r="BL60" s="24">
        <v>87.22</v>
      </c>
      <c r="BM60" s="26">
        <v>74</v>
      </c>
      <c r="BN60" s="26">
        <v>24</v>
      </c>
      <c r="BO60" s="24">
        <v>0.72</v>
      </c>
      <c r="BP60" s="26">
        <v>0</v>
      </c>
      <c r="BQ60" s="26">
        <v>0</v>
      </c>
      <c r="BR60" s="24">
        <v>0</v>
      </c>
      <c r="BS60" s="26">
        <v>238807</v>
      </c>
      <c r="BT60" s="24">
        <v>740.14</v>
      </c>
      <c r="BU60" s="26">
        <v>1267</v>
      </c>
      <c r="BV60" s="24">
        <v>3.3</v>
      </c>
      <c r="BW60" s="26">
        <v>469</v>
      </c>
      <c r="BX60" s="26">
        <v>1200</v>
      </c>
      <c r="BY60" s="26">
        <v>3613</v>
      </c>
      <c r="BZ60" s="26">
        <v>14760</v>
      </c>
      <c r="CA60" s="26">
        <v>609</v>
      </c>
      <c r="CB60" s="24">
        <v>1.23</v>
      </c>
      <c r="CC60" s="24"/>
      <c r="CD60" s="24">
        <v>998.7</v>
      </c>
      <c r="CE60" s="24"/>
    </row>
    <row r="61" spans="1:83" ht="18.75">
      <c r="A61" s="5" t="s">
        <v>66</v>
      </c>
      <c r="B61" s="26">
        <v>5178</v>
      </c>
      <c r="C61" s="26">
        <v>2188</v>
      </c>
      <c r="D61" s="26">
        <v>525.4</v>
      </c>
      <c r="E61" s="26">
        <f t="shared" si="39"/>
        <v>25044</v>
      </c>
      <c r="F61" s="26">
        <v>20818</v>
      </c>
      <c r="G61" s="26">
        <v>4226</v>
      </c>
      <c r="H61" s="26">
        <v>3498</v>
      </c>
      <c r="I61" s="26">
        <v>10376</v>
      </c>
      <c r="J61" s="26">
        <v>2090</v>
      </c>
      <c r="K61" s="26">
        <v>13475.199999999999</v>
      </c>
      <c r="L61" s="26">
        <f t="shared" si="40"/>
        <v>533984</v>
      </c>
      <c r="M61" s="26">
        <v>490569</v>
      </c>
      <c r="N61" s="26">
        <v>42304</v>
      </c>
      <c r="O61" s="26">
        <v>1111</v>
      </c>
      <c r="P61" s="26">
        <v>1005145</v>
      </c>
      <c r="Q61" s="26">
        <v>93709</v>
      </c>
      <c r="R61" s="26">
        <v>0</v>
      </c>
      <c r="S61" s="24">
        <v>0</v>
      </c>
      <c r="T61" s="26">
        <f t="shared" si="41"/>
        <v>11857.699999999999</v>
      </c>
      <c r="U61" s="26">
        <f t="shared" si="42"/>
        <v>11487</v>
      </c>
      <c r="V61" s="26">
        <v>9125</v>
      </c>
      <c r="W61" s="26">
        <v>7926</v>
      </c>
      <c r="X61" s="26">
        <v>2362</v>
      </c>
      <c r="Y61" s="26">
        <v>2155.5640000000003</v>
      </c>
      <c r="Z61" s="26">
        <v>19405</v>
      </c>
      <c r="AA61" s="26">
        <v>16708</v>
      </c>
      <c r="AB61" s="26">
        <v>36348</v>
      </c>
      <c r="AC61" s="26">
        <v>33577</v>
      </c>
      <c r="AD61" s="26">
        <v>219852</v>
      </c>
      <c r="AE61" s="26">
        <v>203392</v>
      </c>
      <c r="AF61" s="26">
        <v>324</v>
      </c>
      <c r="AG61" s="26">
        <v>32</v>
      </c>
      <c r="AH61" s="26">
        <v>505.2</v>
      </c>
      <c r="AI61" s="26">
        <v>1080</v>
      </c>
      <c r="AJ61" s="26">
        <v>1155.4</v>
      </c>
      <c r="AK61" s="26">
        <v>42.4</v>
      </c>
      <c r="AL61" s="26">
        <v>8.07</v>
      </c>
      <c r="AM61" s="26">
        <v>52</v>
      </c>
      <c r="AN61" s="26">
        <v>153</v>
      </c>
      <c r="AO61" s="26">
        <v>236</v>
      </c>
      <c r="AP61" s="26">
        <v>4.3</v>
      </c>
      <c r="AQ61" s="26">
        <v>1.01</v>
      </c>
      <c r="AR61" s="26">
        <v>1.84</v>
      </c>
      <c r="AS61" s="26">
        <v>8.32</v>
      </c>
      <c r="AT61" s="26">
        <v>14.8</v>
      </c>
      <c r="AU61" s="26">
        <f t="shared" si="43"/>
        <v>37589.32</v>
      </c>
      <c r="AV61" s="26">
        <f t="shared" si="44"/>
        <v>221258.2</v>
      </c>
      <c r="AW61" s="24">
        <v>957.5</v>
      </c>
      <c r="AX61" s="24">
        <v>425.9</v>
      </c>
      <c r="AY61" s="24">
        <v>82.5</v>
      </c>
      <c r="AZ61" s="24">
        <v>116514</v>
      </c>
      <c r="BA61" s="24">
        <v>14.4</v>
      </c>
      <c r="BB61" s="24">
        <v>14</v>
      </c>
      <c r="BC61" s="24">
        <v>4</v>
      </c>
      <c r="BD61" s="26">
        <v>22</v>
      </c>
      <c r="BE61" s="26">
        <v>0</v>
      </c>
      <c r="BF61" s="24">
        <v>0</v>
      </c>
      <c r="BG61" s="26">
        <v>17</v>
      </c>
      <c r="BH61" s="26">
        <v>3</v>
      </c>
      <c r="BI61" s="24">
        <v>0.6</v>
      </c>
      <c r="BJ61" s="26">
        <v>2845</v>
      </c>
      <c r="BK61" s="26">
        <v>2763</v>
      </c>
      <c r="BL61" s="24">
        <v>88.7</v>
      </c>
      <c r="BM61" s="26">
        <v>0</v>
      </c>
      <c r="BN61" s="26">
        <v>0</v>
      </c>
      <c r="BO61" s="24">
        <v>0</v>
      </c>
      <c r="BP61" s="26">
        <v>239</v>
      </c>
      <c r="BQ61" s="26">
        <v>50</v>
      </c>
      <c r="BR61" s="24">
        <v>3.9</v>
      </c>
      <c r="BS61" s="26">
        <v>216189</v>
      </c>
      <c r="BT61" s="24">
        <v>515.9</v>
      </c>
      <c r="BU61" s="26">
        <v>8643</v>
      </c>
      <c r="BV61" s="24">
        <v>15.7</v>
      </c>
      <c r="BW61" s="26">
        <v>2470</v>
      </c>
      <c r="BX61" s="26">
        <v>4643</v>
      </c>
      <c r="BY61" s="26">
        <v>5064</v>
      </c>
      <c r="BZ61" s="26">
        <v>3301</v>
      </c>
      <c r="CA61" s="26">
        <v>30000</v>
      </c>
      <c r="CB61" s="24">
        <v>1000</v>
      </c>
      <c r="CC61" s="24">
        <v>0</v>
      </c>
      <c r="CD61" s="24"/>
      <c r="CE61" s="24"/>
    </row>
    <row r="62" spans="1:222" ht="18.75">
      <c r="A62" s="5" t="s">
        <v>67</v>
      </c>
      <c r="B62" s="26">
        <v>3908</v>
      </c>
      <c r="C62" s="26">
        <v>689</v>
      </c>
      <c r="D62" s="26">
        <v>202.9</v>
      </c>
      <c r="E62" s="26">
        <f t="shared" si="39"/>
        <v>86386</v>
      </c>
      <c r="F62" s="26">
        <v>85714</v>
      </c>
      <c r="G62" s="26">
        <v>672</v>
      </c>
      <c r="H62" s="26">
        <v>368</v>
      </c>
      <c r="I62" s="26">
        <v>16480</v>
      </c>
      <c r="J62" s="26">
        <v>4276.14</v>
      </c>
      <c r="K62" s="26">
        <v>828.49</v>
      </c>
      <c r="L62" s="26">
        <f t="shared" si="40"/>
        <v>1617615</v>
      </c>
      <c r="M62" s="26">
        <v>1425957</v>
      </c>
      <c r="N62" s="26">
        <v>187072</v>
      </c>
      <c r="O62" s="26">
        <v>4586</v>
      </c>
      <c r="P62" s="26">
        <v>2600784</v>
      </c>
      <c r="Q62" s="26">
        <v>188364.58</v>
      </c>
      <c r="R62" s="26">
        <v>4836</v>
      </c>
      <c r="S62" s="24">
        <v>60.28</v>
      </c>
      <c r="T62" s="26">
        <f t="shared" si="41"/>
        <v>23381.41</v>
      </c>
      <c r="U62" s="26">
        <f t="shared" si="42"/>
        <v>21165.65</v>
      </c>
      <c r="V62" s="26">
        <v>16086.25</v>
      </c>
      <c r="W62" s="26">
        <v>11687.84</v>
      </c>
      <c r="X62" s="26">
        <v>5079.4</v>
      </c>
      <c r="Y62" s="26">
        <v>4450.42</v>
      </c>
      <c r="Z62" s="26">
        <v>34307.36</v>
      </c>
      <c r="AA62" s="26">
        <v>32462.42</v>
      </c>
      <c r="AB62" s="26">
        <v>63950.38</v>
      </c>
      <c r="AC62" s="26">
        <v>60858.67</v>
      </c>
      <c r="AD62" s="26">
        <v>659821.9</v>
      </c>
      <c r="AE62" s="26">
        <v>567457.1</v>
      </c>
      <c r="AF62" s="26">
        <v>2040.07</v>
      </c>
      <c r="AG62" s="26">
        <v>357.63</v>
      </c>
      <c r="AH62" s="26">
        <v>3615.08</v>
      </c>
      <c r="AI62" s="26">
        <v>6213.18</v>
      </c>
      <c r="AJ62" s="26">
        <v>36683.36</v>
      </c>
      <c r="AK62" s="26">
        <v>169.8</v>
      </c>
      <c r="AL62" s="26">
        <v>8.89</v>
      </c>
      <c r="AM62" s="26">
        <v>127.41</v>
      </c>
      <c r="AN62" s="26">
        <v>377.77</v>
      </c>
      <c r="AO62" s="26">
        <v>464.14</v>
      </c>
      <c r="AP62" s="26">
        <v>5.89</v>
      </c>
      <c r="AQ62" s="26">
        <v>1.72</v>
      </c>
      <c r="AR62" s="26">
        <v>3.5</v>
      </c>
      <c r="AS62" s="26">
        <v>13.3</v>
      </c>
      <c r="AT62" s="26">
        <v>12.7</v>
      </c>
      <c r="AU62" s="26">
        <f t="shared" si="43"/>
        <v>70554.63</v>
      </c>
      <c r="AV62" s="26">
        <f t="shared" si="44"/>
        <v>696982.1</v>
      </c>
      <c r="AW62" s="24">
        <v>7816.55</v>
      </c>
      <c r="AX62" s="24">
        <v>25333.5</v>
      </c>
      <c r="AY62" s="24">
        <v>3546.7</v>
      </c>
      <c r="AZ62" s="24">
        <v>1520913.86</v>
      </c>
      <c r="BA62" s="24">
        <v>8.48</v>
      </c>
      <c r="BB62" s="24">
        <v>2.86</v>
      </c>
      <c r="BC62" s="24">
        <v>1.38</v>
      </c>
      <c r="BD62" s="26">
        <v>8</v>
      </c>
      <c r="BE62" s="26"/>
      <c r="BF62" s="24"/>
      <c r="BG62" s="26">
        <v>2</v>
      </c>
      <c r="BH62" s="26"/>
      <c r="BI62" s="24"/>
      <c r="BJ62" s="26">
        <v>216549</v>
      </c>
      <c r="BK62" s="26">
        <v>181119</v>
      </c>
      <c r="BL62" s="24">
        <v>5400.21</v>
      </c>
      <c r="BM62" s="26">
        <v>18</v>
      </c>
      <c r="BN62" s="26">
        <v>570</v>
      </c>
      <c r="BO62" s="24">
        <v>16.41</v>
      </c>
      <c r="BP62" s="26">
        <v>1558</v>
      </c>
      <c r="BQ62" s="26">
        <v>45</v>
      </c>
      <c r="BR62" s="24">
        <v>2.42</v>
      </c>
      <c r="BS62" s="26">
        <v>262711</v>
      </c>
      <c r="BT62" s="24">
        <v>713.63</v>
      </c>
      <c r="BU62" s="26">
        <v>24674</v>
      </c>
      <c r="BV62" s="24">
        <v>191.46</v>
      </c>
      <c r="BW62" s="26">
        <v>3210</v>
      </c>
      <c r="BX62" s="26">
        <v>1090</v>
      </c>
      <c r="BY62" s="26">
        <v>10758</v>
      </c>
      <c r="BZ62" s="26">
        <v>2630</v>
      </c>
      <c r="CA62" s="26">
        <v>34863</v>
      </c>
      <c r="CB62" s="24">
        <v>662.5</v>
      </c>
      <c r="CC62" s="24">
        <v>154.31</v>
      </c>
      <c r="CD62" s="24">
        <v>326</v>
      </c>
      <c r="CE62" s="24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</row>
    <row r="63" spans="1:83" ht="18.75">
      <c r="A63" s="5" t="s">
        <v>68</v>
      </c>
      <c r="B63" s="26">
        <v>461</v>
      </c>
      <c r="C63" s="26">
        <v>146</v>
      </c>
      <c r="D63" s="26">
        <v>33.12</v>
      </c>
      <c r="E63" s="26">
        <f t="shared" si="39"/>
        <v>48699</v>
      </c>
      <c r="F63" s="26">
        <v>47969</v>
      </c>
      <c r="G63" s="26">
        <v>730</v>
      </c>
      <c r="H63" s="26">
        <v>690</v>
      </c>
      <c r="I63" s="26">
        <v>18093</v>
      </c>
      <c r="J63" s="26">
        <v>4747.56</v>
      </c>
      <c r="K63" s="26">
        <v>665.61</v>
      </c>
      <c r="L63" s="26">
        <f t="shared" si="40"/>
        <v>254041</v>
      </c>
      <c r="M63" s="26">
        <v>211566</v>
      </c>
      <c r="N63" s="26">
        <v>41567</v>
      </c>
      <c r="O63" s="26">
        <v>908</v>
      </c>
      <c r="P63" s="26">
        <v>662653</v>
      </c>
      <c r="Q63" s="26">
        <v>54250.15</v>
      </c>
      <c r="R63" s="26">
        <v>23116</v>
      </c>
      <c r="S63" s="24">
        <v>231.16</v>
      </c>
      <c r="T63" s="26">
        <f t="shared" si="41"/>
        <v>4924.02</v>
      </c>
      <c r="U63" s="26">
        <f t="shared" si="42"/>
        <v>3379.47</v>
      </c>
      <c r="V63" s="26">
        <v>2745.11</v>
      </c>
      <c r="W63" s="26">
        <v>2130.17</v>
      </c>
      <c r="X63" s="26">
        <v>634.3599999999997</v>
      </c>
      <c r="Y63" s="26">
        <v>244.82</v>
      </c>
      <c r="Z63" s="26">
        <v>8805.3</v>
      </c>
      <c r="AA63" s="26">
        <v>7396.68</v>
      </c>
      <c r="AB63" s="26">
        <v>17134.79</v>
      </c>
      <c r="AC63" s="26">
        <v>15540.04</v>
      </c>
      <c r="AD63" s="26">
        <v>92510.31</v>
      </c>
      <c r="AE63" s="26">
        <v>81040.24</v>
      </c>
      <c r="AF63" s="26">
        <v>1499.13</v>
      </c>
      <c r="AG63" s="26">
        <v>736.29</v>
      </c>
      <c r="AH63" s="26">
        <v>1386.44</v>
      </c>
      <c r="AI63" s="26">
        <v>2380.65</v>
      </c>
      <c r="AJ63" s="26">
        <v>42233.3</v>
      </c>
      <c r="AK63" s="26">
        <v>37.56</v>
      </c>
      <c r="AL63" s="26">
        <v>7.95</v>
      </c>
      <c r="AM63" s="26">
        <v>73.4</v>
      </c>
      <c r="AN63" s="26">
        <v>193.042</v>
      </c>
      <c r="AO63" s="26">
        <v>505.96</v>
      </c>
      <c r="AP63" s="26">
        <v>7.86</v>
      </c>
      <c r="AQ63" s="26">
        <v>1.25</v>
      </c>
      <c r="AR63" s="26">
        <v>9.36</v>
      </c>
      <c r="AS63" s="26">
        <v>26.8632</v>
      </c>
      <c r="AT63" s="26">
        <v>57.14</v>
      </c>
      <c r="AU63" s="26">
        <f t="shared" si="43"/>
        <v>19735.3452</v>
      </c>
      <c r="AV63" s="26">
        <f t="shared" si="44"/>
        <v>135306.71</v>
      </c>
      <c r="AW63" s="24">
        <v>195.218</v>
      </c>
      <c r="AX63" s="24">
        <v>349.42</v>
      </c>
      <c r="AY63" s="24">
        <v>73.28</v>
      </c>
      <c r="AZ63" s="24">
        <v>10060.36</v>
      </c>
      <c r="BA63" s="24">
        <v>6.21</v>
      </c>
      <c r="BB63" s="24">
        <v>23.54</v>
      </c>
      <c r="BC63" s="24">
        <v>7.91</v>
      </c>
      <c r="BD63" s="26">
        <v>3</v>
      </c>
      <c r="BE63" s="26">
        <v>2</v>
      </c>
      <c r="BF63" s="24">
        <v>0.07</v>
      </c>
      <c r="BG63" s="26">
        <v>14</v>
      </c>
      <c r="BH63" s="26"/>
      <c r="BI63" s="24"/>
      <c r="BJ63" s="26">
        <v>85487</v>
      </c>
      <c r="BK63" s="26">
        <v>32270</v>
      </c>
      <c r="BL63" s="24">
        <v>859.9955</v>
      </c>
      <c r="BM63" s="26">
        <v>477</v>
      </c>
      <c r="BN63" s="26">
        <v>158</v>
      </c>
      <c r="BO63" s="24">
        <v>4.424</v>
      </c>
      <c r="BP63" s="26">
        <v>270</v>
      </c>
      <c r="BQ63" s="26">
        <v>104</v>
      </c>
      <c r="BR63" s="24">
        <v>6.46</v>
      </c>
      <c r="BS63" s="26">
        <v>114386</v>
      </c>
      <c r="BT63" s="24">
        <v>539.9</v>
      </c>
      <c r="BU63" s="26">
        <v>10213</v>
      </c>
      <c r="BV63" s="24">
        <v>21.17</v>
      </c>
      <c r="BW63" s="26">
        <v>52</v>
      </c>
      <c r="BX63" s="26">
        <v>230.58</v>
      </c>
      <c r="BY63" s="26">
        <v>4010</v>
      </c>
      <c r="BZ63" s="26">
        <v>2125</v>
      </c>
      <c r="CA63" s="26">
        <v>720</v>
      </c>
      <c r="CB63" s="24">
        <v>13.3</v>
      </c>
      <c r="CC63" s="24"/>
      <c r="CD63" s="24">
        <v>196.58</v>
      </c>
      <c r="CE63" s="24"/>
    </row>
    <row r="64" spans="1:83" ht="18.75">
      <c r="A64" s="5" t="s">
        <v>69</v>
      </c>
      <c r="B64" s="26">
        <v>4863</v>
      </c>
      <c r="C64" s="26">
        <v>1812</v>
      </c>
      <c r="D64" s="26">
        <v>539.07</v>
      </c>
      <c r="E64" s="26">
        <f t="shared" si="39"/>
        <v>130989</v>
      </c>
      <c r="F64" s="26">
        <v>42262</v>
      </c>
      <c r="G64" s="26">
        <v>88727</v>
      </c>
      <c r="H64" s="26">
        <v>62973</v>
      </c>
      <c r="I64" s="26">
        <v>20660</v>
      </c>
      <c r="J64" s="26">
        <v>8609.11</v>
      </c>
      <c r="K64" s="26">
        <v>309749.21</v>
      </c>
      <c r="L64" s="26">
        <f t="shared" si="40"/>
        <v>197361</v>
      </c>
      <c r="M64" s="26">
        <v>171121</v>
      </c>
      <c r="N64" s="26">
        <v>25430</v>
      </c>
      <c r="O64" s="26">
        <v>810</v>
      </c>
      <c r="P64" s="26">
        <v>529184</v>
      </c>
      <c r="Q64" s="26">
        <v>48103.35</v>
      </c>
      <c r="R64" s="26">
        <v>28160</v>
      </c>
      <c r="S64" s="24">
        <v>233.29</v>
      </c>
      <c r="T64" s="26">
        <f t="shared" si="41"/>
        <v>386.70311240871365</v>
      </c>
      <c r="U64" s="26">
        <f t="shared" si="42"/>
        <v>366.26</v>
      </c>
      <c r="V64" s="26">
        <v>304.76</v>
      </c>
      <c r="W64" s="26">
        <v>217.65</v>
      </c>
      <c r="X64" s="26">
        <v>61.5</v>
      </c>
      <c r="Y64" s="26">
        <v>47.42</v>
      </c>
      <c r="Z64" s="26">
        <v>1492.6399999999999</v>
      </c>
      <c r="AA64" s="26">
        <v>1133.2199999999998</v>
      </c>
      <c r="AB64" s="26">
        <v>2685.42</v>
      </c>
      <c r="AC64" s="26">
        <v>1968.95</v>
      </c>
      <c r="AD64" s="26">
        <v>5353.48</v>
      </c>
      <c r="AE64" s="26">
        <v>4537.33</v>
      </c>
      <c r="AF64" s="26">
        <v>16.95</v>
      </c>
      <c r="AG64" s="26">
        <v>10.14</v>
      </c>
      <c r="AH64" s="26">
        <v>41.49</v>
      </c>
      <c r="AI64" s="26">
        <v>105.1</v>
      </c>
      <c r="AJ64" s="26">
        <v>1748.32</v>
      </c>
      <c r="AK64" s="26">
        <v>2.95</v>
      </c>
      <c r="AL64" s="26">
        <v>1.2</v>
      </c>
      <c r="AM64" s="26">
        <v>2.1500000000000004</v>
      </c>
      <c r="AN64" s="26">
        <v>7.5200000000000005</v>
      </c>
      <c r="AO64" s="26">
        <v>4.8</v>
      </c>
      <c r="AP64" s="26">
        <v>0.543112408713703</v>
      </c>
      <c r="AQ64" s="26">
        <v>0.32008266000167523</v>
      </c>
      <c r="AR64" s="26">
        <v>0.533</v>
      </c>
      <c r="AS64" s="26">
        <v>1.92570608565726</v>
      </c>
      <c r="AT64" s="26">
        <v>4.568031353746382</v>
      </c>
      <c r="AU64" s="26">
        <f t="shared" si="43"/>
        <v>2799.9657060856575</v>
      </c>
      <c r="AV64" s="26">
        <f t="shared" si="44"/>
        <v>7111.168031353745</v>
      </c>
      <c r="AW64" s="24">
        <v>25.0213598877118</v>
      </c>
      <c r="AX64" s="24">
        <v>25.2737120953902</v>
      </c>
      <c r="AY64" s="24">
        <v>4.29653105621634</v>
      </c>
      <c r="AZ64" s="24">
        <v>7645.70267781124</v>
      </c>
      <c r="BA64" s="24">
        <v>4.6674495287315</v>
      </c>
      <c r="BB64" s="24">
        <v>16.2964285720262</v>
      </c>
      <c r="BC64" s="24">
        <v>6.49003394773691</v>
      </c>
      <c r="BD64" s="26"/>
      <c r="BE64" s="26"/>
      <c r="BF64" s="24"/>
      <c r="BG64" s="26">
        <v>3</v>
      </c>
      <c r="BH64" s="26"/>
      <c r="BI64" s="24"/>
      <c r="BJ64" s="26">
        <v>3457</v>
      </c>
      <c r="BK64" s="26">
        <v>1858</v>
      </c>
      <c r="BL64" s="24">
        <v>81.8652735240654</v>
      </c>
      <c r="BM64" s="26">
        <v>56</v>
      </c>
      <c r="BN64" s="26"/>
      <c r="BO64" s="24"/>
      <c r="BP64" s="26">
        <v>0</v>
      </c>
      <c r="BQ64" s="26">
        <v>0</v>
      </c>
      <c r="BR64" s="24">
        <v>0</v>
      </c>
      <c r="BS64" s="26"/>
      <c r="BT64" s="24"/>
      <c r="BU64" s="26">
        <v>1308</v>
      </c>
      <c r="BV64" s="24">
        <v>7.15173380978894</v>
      </c>
      <c r="BW64" s="26"/>
      <c r="BX64" s="26"/>
      <c r="BY64" s="26"/>
      <c r="BZ64" s="26"/>
      <c r="CA64" s="26"/>
      <c r="CB64" s="24"/>
      <c r="CC64" s="24"/>
      <c r="CD64" s="24">
        <v>11870</v>
      </c>
      <c r="CE64" s="24"/>
    </row>
    <row r="65" spans="1:83" ht="18.75">
      <c r="A65" s="9" t="s">
        <v>122</v>
      </c>
      <c r="B65" s="22">
        <f>SUM(B66:B78)</f>
        <v>23039</v>
      </c>
      <c r="C65" s="22">
        <f aca="true" t="shared" si="45" ref="C65:K65">SUM(C66:C78)</f>
        <v>7053</v>
      </c>
      <c r="D65" s="22">
        <f t="shared" si="45"/>
        <v>2071.82</v>
      </c>
      <c r="E65" s="22">
        <f t="shared" si="45"/>
        <v>849642</v>
      </c>
      <c r="F65" s="22">
        <f t="shared" si="45"/>
        <v>808955</v>
      </c>
      <c r="G65" s="22">
        <f t="shared" si="45"/>
        <v>40687</v>
      </c>
      <c r="H65" s="22">
        <f t="shared" si="45"/>
        <v>30020</v>
      </c>
      <c r="I65" s="22">
        <f t="shared" si="45"/>
        <v>292386</v>
      </c>
      <c r="J65" s="22">
        <f t="shared" si="45"/>
        <v>60071.3</v>
      </c>
      <c r="K65" s="22">
        <f t="shared" si="45"/>
        <v>68803.965</v>
      </c>
      <c r="L65" s="22">
        <f aca="true" t="shared" si="46" ref="L65:BF65">SUM(L66:L78)</f>
        <v>1685933</v>
      </c>
      <c r="M65" s="22">
        <f t="shared" si="46"/>
        <v>1487452</v>
      </c>
      <c r="N65" s="22">
        <f t="shared" si="46"/>
        <v>195306</v>
      </c>
      <c r="O65" s="22">
        <f t="shared" si="46"/>
        <v>3175</v>
      </c>
      <c r="P65" s="22">
        <f t="shared" si="46"/>
        <v>5227063</v>
      </c>
      <c r="Q65" s="22">
        <f t="shared" si="46"/>
        <v>498580.56</v>
      </c>
      <c r="R65" s="22">
        <f t="shared" si="46"/>
        <v>39885</v>
      </c>
      <c r="S65" s="22">
        <f t="shared" si="46"/>
        <v>491.37</v>
      </c>
      <c r="T65" s="22">
        <f t="shared" si="46"/>
        <v>82505.535</v>
      </c>
      <c r="U65" s="22">
        <f t="shared" si="46"/>
        <v>52855.54</v>
      </c>
      <c r="V65" s="22">
        <f t="shared" si="46"/>
        <v>40852.814</v>
      </c>
      <c r="W65" s="22">
        <f t="shared" si="46"/>
        <v>8370.279999999999</v>
      </c>
      <c r="X65" s="22">
        <f t="shared" si="46"/>
        <v>12002.725999999997</v>
      </c>
      <c r="Y65" s="22">
        <f t="shared" si="46"/>
        <v>5666.709999999999</v>
      </c>
      <c r="Z65" s="22">
        <f t="shared" si="46"/>
        <v>74381.09300000001</v>
      </c>
      <c r="AA65" s="22">
        <f t="shared" si="46"/>
        <v>25541.219999999998</v>
      </c>
      <c r="AB65" s="22">
        <f t="shared" si="46"/>
        <v>127999.41</v>
      </c>
      <c r="AC65" s="22">
        <f t="shared" si="46"/>
        <v>50318.840000000004</v>
      </c>
      <c r="AD65" s="22">
        <f t="shared" si="46"/>
        <v>1302383.1099999999</v>
      </c>
      <c r="AE65" s="22">
        <f t="shared" si="46"/>
        <v>877069.0099999999</v>
      </c>
      <c r="AF65" s="22">
        <f t="shared" si="46"/>
        <v>27210.955</v>
      </c>
      <c r="AG65" s="22">
        <f t="shared" si="46"/>
        <v>11387.779999999999</v>
      </c>
      <c r="AH65" s="22">
        <f t="shared" si="46"/>
        <v>46069.76424324325</v>
      </c>
      <c r="AI65" s="22">
        <f t="shared" si="46"/>
        <v>88323.84599999999</v>
      </c>
      <c r="AJ65" s="22">
        <f t="shared" si="46"/>
        <v>1708082.266</v>
      </c>
      <c r="AK65" s="22">
        <f t="shared" si="46"/>
        <v>2181.03</v>
      </c>
      <c r="AL65" s="22">
        <f t="shared" si="46"/>
        <v>222.127</v>
      </c>
      <c r="AM65" s="22">
        <f t="shared" si="46"/>
        <v>3759.71</v>
      </c>
      <c r="AN65" s="22">
        <f t="shared" si="46"/>
        <v>9694.45</v>
      </c>
      <c r="AO65" s="22">
        <f t="shared" si="46"/>
        <v>13852.68</v>
      </c>
      <c r="AP65" s="22">
        <f t="shared" si="46"/>
        <v>258.01</v>
      </c>
      <c r="AQ65" s="22">
        <f t="shared" si="46"/>
        <v>55.31100000000001</v>
      </c>
      <c r="AR65" s="22">
        <f t="shared" si="46"/>
        <v>163.74099999999999</v>
      </c>
      <c r="AS65" s="22">
        <f t="shared" si="46"/>
        <v>551.62</v>
      </c>
      <c r="AT65" s="22">
        <f t="shared" si="46"/>
        <v>1294.186</v>
      </c>
      <c r="AU65" s="22">
        <f t="shared" si="46"/>
        <v>226569.326</v>
      </c>
      <c r="AV65" s="22">
        <f t="shared" si="46"/>
        <v>3025612.2419999996</v>
      </c>
      <c r="AW65" s="22">
        <f t="shared" si="46"/>
        <v>3190.9149999999995</v>
      </c>
      <c r="AX65" s="22">
        <f t="shared" si="46"/>
        <v>6980.326500000001</v>
      </c>
      <c r="AY65" s="22">
        <f t="shared" si="46"/>
        <v>992.51</v>
      </c>
      <c r="AZ65" s="22">
        <f t="shared" si="46"/>
        <v>488079.93999999994</v>
      </c>
      <c r="BA65" s="22">
        <f t="shared" si="46"/>
        <v>3624.3740000000003</v>
      </c>
      <c r="BB65" s="22">
        <f t="shared" si="46"/>
        <v>512.114</v>
      </c>
      <c r="BC65" s="22">
        <f t="shared" si="46"/>
        <v>38.59</v>
      </c>
      <c r="BD65" s="22">
        <f t="shared" si="46"/>
        <v>19</v>
      </c>
      <c r="BE65" s="22">
        <f t="shared" si="46"/>
        <v>9</v>
      </c>
      <c r="BF65" s="22">
        <f t="shared" si="46"/>
        <v>0.36</v>
      </c>
      <c r="BG65" s="22">
        <f aca="true" t="shared" si="47" ref="BG65:BR65">SUM(BG66:BG78)</f>
        <v>67</v>
      </c>
      <c r="BH65" s="22">
        <f t="shared" si="47"/>
        <v>78</v>
      </c>
      <c r="BI65" s="22">
        <f t="shared" si="47"/>
        <v>6.33</v>
      </c>
      <c r="BJ65" s="22">
        <f t="shared" si="47"/>
        <v>398435</v>
      </c>
      <c r="BK65" s="22">
        <f t="shared" si="47"/>
        <v>205724</v>
      </c>
      <c r="BL65" s="22">
        <f t="shared" si="47"/>
        <v>5884.860000000001</v>
      </c>
      <c r="BM65" s="22">
        <f t="shared" si="47"/>
        <v>931</v>
      </c>
      <c r="BN65" s="22">
        <f t="shared" si="47"/>
        <v>560</v>
      </c>
      <c r="BO65" s="22">
        <f t="shared" si="47"/>
        <v>15.32</v>
      </c>
      <c r="BP65" s="22">
        <f t="shared" si="47"/>
        <v>37</v>
      </c>
      <c r="BQ65" s="22">
        <f t="shared" si="47"/>
        <v>0</v>
      </c>
      <c r="BR65" s="19">
        <f t="shared" si="47"/>
        <v>0</v>
      </c>
      <c r="BS65" s="22">
        <f aca="true" t="shared" si="48" ref="BS65:CE65">SUM(BS66:BS78)</f>
        <v>1730510</v>
      </c>
      <c r="BT65" s="22">
        <f t="shared" si="48"/>
        <v>6274.2</v>
      </c>
      <c r="BU65" s="22">
        <f t="shared" si="48"/>
        <v>136727</v>
      </c>
      <c r="BV65" s="22">
        <f t="shared" si="48"/>
        <v>509.64</v>
      </c>
      <c r="BW65" s="22">
        <f t="shared" si="48"/>
        <v>92177</v>
      </c>
      <c r="BX65" s="22">
        <f t="shared" si="48"/>
        <v>440242.15</v>
      </c>
      <c r="BY65" s="22">
        <f t="shared" si="48"/>
        <v>81787</v>
      </c>
      <c r="BZ65" s="22">
        <f t="shared" si="48"/>
        <v>39519.74</v>
      </c>
      <c r="CA65" s="22">
        <f t="shared" si="48"/>
        <v>48332</v>
      </c>
      <c r="CB65" s="19">
        <f t="shared" si="48"/>
        <v>157.05</v>
      </c>
      <c r="CC65" s="19">
        <f t="shared" si="48"/>
        <v>0</v>
      </c>
      <c r="CD65" s="19">
        <f t="shared" si="48"/>
        <v>24804.09</v>
      </c>
      <c r="CE65" s="19">
        <f t="shared" si="48"/>
        <v>0</v>
      </c>
    </row>
    <row r="66" spans="1:83" ht="18.75">
      <c r="A66" s="5" t="s">
        <v>6</v>
      </c>
      <c r="B66" s="26">
        <v>7462</v>
      </c>
      <c r="C66" s="26">
        <v>2014</v>
      </c>
      <c r="D66" s="26">
        <v>564.3</v>
      </c>
      <c r="E66" s="26">
        <f aca="true" t="shared" si="49" ref="E66:E78">F66+G66</f>
        <v>113502</v>
      </c>
      <c r="F66" s="26">
        <v>93360</v>
      </c>
      <c r="G66" s="26">
        <v>20142</v>
      </c>
      <c r="H66" s="26">
        <v>14099</v>
      </c>
      <c r="I66" s="26">
        <v>22343</v>
      </c>
      <c r="J66" s="26">
        <v>4345</v>
      </c>
      <c r="K66" s="26">
        <v>34260</v>
      </c>
      <c r="L66" s="26">
        <f aca="true" t="shared" si="50" ref="L66:L78">M66+N66+O66</f>
        <v>70092</v>
      </c>
      <c r="M66" s="26">
        <v>62289</v>
      </c>
      <c r="N66" s="26">
        <v>7682</v>
      </c>
      <c r="O66" s="26">
        <v>121</v>
      </c>
      <c r="P66" s="26">
        <v>287181</v>
      </c>
      <c r="Q66" s="26">
        <v>27842.53</v>
      </c>
      <c r="R66" s="31"/>
      <c r="S66" s="24"/>
      <c r="T66" s="26">
        <f aca="true" t="shared" si="51" ref="T66:T78">U66+AF66+AK66+AP66</f>
        <v>8690.859999999999</v>
      </c>
      <c r="U66" s="26">
        <f>V66+X66</f>
        <v>6558.280000000001</v>
      </c>
      <c r="V66" s="26">
        <v>4640.85</v>
      </c>
      <c r="W66" s="26">
        <v>1500.87</v>
      </c>
      <c r="X66" s="26">
        <v>1917.43</v>
      </c>
      <c r="Y66" s="26">
        <v>1784.43</v>
      </c>
      <c r="Z66" s="26">
        <v>12161.5</v>
      </c>
      <c r="AA66" s="26">
        <v>5018.6</v>
      </c>
      <c r="AB66" s="26">
        <v>20231.1</v>
      </c>
      <c r="AC66" s="26">
        <v>10617.7</v>
      </c>
      <c r="AD66" s="26">
        <v>204435</v>
      </c>
      <c r="AE66" s="26">
        <v>187794.7</v>
      </c>
      <c r="AF66" s="26">
        <v>1954.29</v>
      </c>
      <c r="AG66" s="26">
        <v>868.47</v>
      </c>
      <c r="AH66" s="26">
        <v>3273.9</v>
      </c>
      <c r="AI66" s="26">
        <v>7801.7</v>
      </c>
      <c r="AJ66" s="26">
        <v>97295.8</v>
      </c>
      <c r="AK66" s="26">
        <v>163.55</v>
      </c>
      <c r="AL66" s="26">
        <v>9.47</v>
      </c>
      <c r="AM66" s="26">
        <v>410.3</v>
      </c>
      <c r="AN66" s="26">
        <v>1164.3</v>
      </c>
      <c r="AO66" s="26">
        <v>807.9</v>
      </c>
      <c r="AP66" s="26">
        <v>14.74</v>
      </c>
      <c r="AQ66" s="26">
        <v>4.5</v>
      </c>
      <c r="AR66" s="26">
        <v>3</v>
      </c>
      <c r="AS66" s="26">
        <v>10.8</v>
      </c>
      <c r="AT66" s="26">
        <v>11.5</v>
      </c>
      <c r="AU66" s="26">
        <f aca="true" t="shared" si="52" ref="AU66:AU78">AS66+AN66+AI66+AB66</f>
        <v>29207.899999999998</v>
      </c>
      <c r="AV66" s="26">
        <f aca="true" t="shared" si="53" ref="AV66:AV78">AT66+AO66+AJ66+AD66</f>
        <v>302550.2</v>
      </c>
      <c r="AW66" s="24">
        <v>393.2</v>
      </c>
      <c r="AX66" s="24">
        <v>2350.8125</v>
      </c>
      <c r="AY66" s="24">
        <v>376.13</v>
      </c>
      <c r="AZ66" s="24">
        <v>5098</v>
      </c>
      <c r="BA66" s="24"/>
      <c r="BB66" s="24"/>
      <c r="BC66" s="24"/>
      <c r="BD66" s="26"/>
      <c r="BE66" s="26"/>
      <c r="BF66" s="24"/>
      <c r="BG66" s="26">
        <v>0</v>
      </c>
      <c r="BH66" s="26">
        <v>0</v>
      </c>
      <c r="BI66" s="24">
        <v>0</v>
      </c>
      <c r="BJ66" s="26">
        <v>7900</v>
      </c>
      <c r="BK66" s="26">
        <v>3313</v>
      </c>
      <c r="BL66" s="24">
        <v>83.16</v>
      </c>
      <c r="BM66" s="26">
        <v>0</v>
      </c>
      <c r="BN66" s="26">
        <v>0</v>
      </c>
      <c r="BO66" s="24">
        <v>0</v>
      </c>
      <c r="BP66" s="26">
        <v>0</v>
      </c>
      <c r="BQ66" s="26">
        <v>0</v>
      </c>
      <c r="BR66" s="24">
        <v>0</v>
      </c>
      <c r="BS66" s="26">
        <v>159273</v>
      </c>
      <c r="BT66" s="24">
        <v>232.43</v>
      </c>
      <c r="BU66" s="26">
        <v>4750</v>
      </c>
      <c r="BV66" s="24">
        <v>19.7</v>
      </c>
      <c r="BW66" s="26">
        <v>8602</v>
      </c>
      <c r="BX66" s="26">
        <v>6</v>
      </c>
      <c r="BY66" s="26">
        <v>1450</v>
      </c>
      <c r="BZ66" s="26">
        <v>1</v>
      </c>
      <c r="CA66" s="26"/>
      <c r="CB66" s="24"/>
      <c r="CC66" s="24"/>
      <c r="CD66" s="24"/>
      <c r="CE66" s="24"/>
    </row>
    <row r="67" spans="1:83" ht="18.75">
      <c r="A67" s="5" t="s">
        <v>70</v>
      </c>
      <c r="B67" s="26">
        <v>161</v>
      </c>
      <c r="C67" s="26">
        <v>82</v>
      </c>
      <c r="D67" s="26">
        <v>19.9</v>
      </c>
      <c r="E67" s="26">
        <f t="shared" si="49"/>
        <v>109541</v>
      </c>
      <c r="F67" s="26">
        <v>102659</v>
      </c>
      <c r="G67" s="26">
        <v>6882</v>
      </c>
      <c r="H67" s="26">
        <v>4730</v>
      </c>
      <c r="I67" s="26">
        <v>41724</v>
      </c>
      <c r="J67" s="26">
        <v>9798.28</v>
      </c>
      <c r="K67" s="26">
        <v>16184.08</v>
      </c>
      <c r="L67" s="26">
        <f t="shared" si="50"/>
        <v>264950</v>
      </c>
      <c r="M67" s="26">
        <v>233287</v>
      </c>
      <c r="N67" s="26">
        <v>31198</v>
      </c>
      <c r="O67" s="26">
        <v>465</v>
      </c>
      <c r="P67" s="26">
        <v>936117</v>
      </c>
      <c r="Q67" s="26">
        <v>94695.90999999999</v>
      </c>
      <c r="R67" s="26"/>
      <c r="S67" s="24"/>
      <c r="T67" s="26">
        <f t="shared" si="51"/>
        <v>16269.159999999998</v>
      </c>
      <c r="U67" s="26">
        <f aca="true" t="shared" si="54" ref="U67:U78">V67+X67</f>
        <v>13875.55</v>
      </c>
      <c r="V67" s="26">
        <v>9043.32</v>
      </c>
      <c r="W67" s="26">
        <v>3229.53</v>
      </c>
      <c r="X67" s="26">
        <v>4832.23</v>
      </c>
      <c r="Y67" s="26">
        <v>1339.85</v>
      </c>
      <c r="Z67" s="26">
        <v>12013.44</v>
      </c>
      <c r="AA67" s="26">
        <v>8725.449999999999</v>
      </c>
      <c r="AB67" s="26">
        <v>23734.33</v>
      </c>
      <c r="AC67" s="31">
        <v>15968.51</v>
      </c>
      <c r="AD67" s="26">
        <v>508910.29</v>
      </c>
      <c r="AE67" s="26">
        <v>310909.57</v>
      </c>
      <c r="AF67" s="26">
        <v>2270.22</v>
      </c>
      <c r="AG67" s="26">
        <v>537.73</v>
      </c>
      <c r="AH67" s="26">
        <v>4028.78</v>
      </c>
      <c r="AI67" s="26">
        <v>7510.54</v>
      </c>
      <c r="AJ67" s="26">
        <v>101188.22</v>
      </c>
      <c r="AK67" s="26">
        <v>114.67</v>
      </c>
      <c r="AL67" s="26">
        <v>10</v>
      </c>
      <c r="AM67" s="26">
        <v>140.82999999999998</v>
      </c>
      <c r="AN67" s="26">
        <v>370.46999999999997</v>
      </c>
      <c r="AO67" s="26">
        <v>274.56</v>
      </c>
      <c r="AP67" s="26">
        <v>8.72</v>
      </c>
      <c r="AQ67" s="26">
        <v>1.9</v>
      </c>
      <c r="AR67" s="26">
        <v>3.11</v>
      </c>
      <c r="AS67" s="26">
        <v>11.86</v>
      </c>
      <c r="AT67" s="26">
        <v>35.21</v>
      </c>
      <c r="AU67" s="26">
        <f t="shared" si="52"/>
        <v>31627.2</v>
      </c>
      <c r="AV67" s="26">
        <f t="shared" si="53"/>
        <v>610408.28</v>
      </c>
      <c r="AW67" s="24">
        <v>2069.91</v>
      </c>
      <c r="AX67" s="24">
        <v>2903.1</v>
      </c>
      <c r="AY67" s="24">
        <v>450.81</v>
      </c>
      <c r="AZ67" s="24">
        <v>405785.66</v>
      </c>
      <c r="BA67" s="24">
        <v>9.13</v>
      </c>
      <c r="BB67" s="24">
        <v>7.45</v>
      </c>
      <c r="BC67" s="24">
        <v>2.22</v>
      </c>
      <c r="BD67" s="26">
        <v>6</v>
      </c>
      <c r="BE67" s="26"/>
      <c r="BF67" s="24"/>
      <c r="BG67" s="26">
        <v>34</v>
      </c>
      <c r="BH67" s="26"/>
      <c r="BI67" s="24"/>
      <c r="BJ67" s="26">
        <v>128070</v>
      </c>
      <c r="BK67" s="26">
        <v>64416</v>
      </c>
      <c r="BL67" s="24">
        <v>1917.31</v>
      </c>
      <c r="BM67" s="26">
        <v>18</v>
      </c>
      <c r="BN67" s="26">
        <v>7</v>
      </c>
      <c r="BO67" s="24">
        <v>0.16</v>
      </c>
      <c r="BP67" s="26">
        <v>26</v>
      </c>
      <c r="BQ67" s="26">
        <v>0</v>
      </c>
      <c r="BR67" s="24">
        <v>0</v>
      </c>
      <c r="BS67" s="26">
        <v>259450</v>
      </c>
      <c r="BT67" s="24">
        <v>807.55</v>
      </c>
      <c r="BU67" s="26">
        <v>40617</v>
      </c>
      <c r="BV67" s="24">
        <v>106.99</v>
      </c>
      <c r="BW67" s="26">
        <v>1646</v>
      </c>
      <c r="BX67" s="26">
        <v>9260</v>
      </c>
      <c r="BY67" s="26">
        <v>2247</v>
      </c>
      <c r="BZ67" s="26">
        <v>1460</v>
      </c>
      <c r="CA67" s="26">
        <v>32880</v>
      </c>
      <c r="CB67" s="24">
        <v>76.59</v>
      </c>
      <c r="CC67" s="24"/>
      <c r="CD67" s="24">
        <v>14597.79</v>
      </c>
      <c r="CE67" s="24"/>
    </row>
    <row r="68" spans="1:83" ht="18.75">
      <c r="A68" s="5" t="s">
        <v>71</v>
      </c>
      <c r="B68" s="26">
        <v>202</v>
      </c>
      <c r="C68" s="26">
        <v>183</v>
      </c>
      <c r="D68" s="26">
        <v>42</v>
      </c>
      <c r="E68" s="26">
        <f t="shared" si="49"/>
        <v>210076</v>
      </c>
      <c r="F68" s="26">
        <v>207995</v>
      </c>
      <c r="G68" s="26">
        <v>2081</v>
      </c>
      <c r="H68" s="26">
        <v>1205</v>
      </c>
      <c r="I68" s="26">
        <v>88765</v>
      </c>
      <c r="J68" s="26">
        <v>16599</v>
      </c>
      <c r="K68" s="26">
        <v>1846</v>
      </c>
      <c r="L68" s="26">
        <f t="shared" si="50"/>
        <v>296356</v>
      </c>
      <c r="M68" s="26">
        <v>257504</v>
      </c>
      <c r="N68" s="26">
        <v>38529</v>
      </c>
      <c r="O68" s="26">
        <v>323</v>
      </c>
      <c r="P68" s="26">
        <v>784680</v>
      </c>
      <c r="Q68" s="26">
        <v>80774</v>
      </c>
      <c r="R68" s="26"/>
      <c r="S68" s="24"/>
      <c r="T68" s="26">
        <f t="shared" si="51"/>
        <v>7844</v>
      </c>
      <c r="U68" s="26">
        <f t="shared" si="54"/>
        <v>5905</v>
      </c>
      <c r="V68" s="26">
        <v>5190</v>
      </c>
      <c r="W68" s="26">
        <v>92</v>
      </c>
      <c r="X68" s="26">
        <v>715</v>
      </c>
      <c r="Y68" s="26">
        <v>9</v>
      </c>
      <c r="Z68" s="26">
        <v>8504</v>
      </c>
      <c r="AA68" s="26">
        <v>546</v>
      </c>
      <c r="AB68" s="26">
        <v>12159</v>
      </c>
      <c r="AC68" s="26">
        <v>772</v>
      </c>
      <c r="AD68" s="26">
        <v>50184</v>
      </c>
      <c r="AE68" s="26">
        <v>2497</v>
      </c>
      <c r="AF68" s="26">
        <v>1639</v>
      </c>
      <c r="AG68" s="26">
        <v>121</v>
      </c>
      <c r="AH68" s="26">
        <v>3714</v>
      </c>
      <c r="AI68" s="26">
        <v>6447</v>
      </c>
      <c r="AJ68" s="26">
        <v>40978</v>
      </c>
      <c r="AK68" s="26">
        <v>290</v>
      </c>
      <c r="AL68" s="26">
        <v>20</v>
      </c>
      <c r="AM68" s="26">
        <v>627</v>
      </c>
      <c r="AN68" s="26">
        <v>1822</v>
      </c>
      <c r="AO68" s="26">
        <v>1316</v>
      </c>
      <c r="AP68" s="26">
        <v>10</v>
      </c>
      <c r="AQ68" s="26">
        <v>2</v>
      </c>
      <c r="AR68" s="26">
        <v>7.5</v>
      </c>
      <c r="AS68" s="26">
        <v>27</v>
      </c>
      <c r="AT68" s="26">
        <v>51</v>
      </c>
      <c r="AU68" s="26">
        <f t="shared" si="52"/>
        <v>20455</v>
      </c>
      <c r="AV68" s="26">
        <f t="shared" si="53"/>
        <v>92529</v>
      </c>
      <c r="AW68" s="24">
        <v>458</v>
      </c>
      <c r="AX68" s="24">
        <v>553</v>
      </c>
      <c r="AY68" s="24">
        <v>117</v>
      </c>
      <c r="AZ68" s="24">
        <v>64810</v>
      </c>
      <c r="BA68" s="24">
        <v>11</v>
      </c>
      <c r="BB68" s="24">
        <v>27</v>
      </c>
      <c r="BC68" s="24">
        <v>11</v>
      </c>
      <c r="BD68" s="26">
        <v>1</v>
      </c>
      <c r="BE68" s="26"/>
      <c r="BF68" s="24"/>
      <c r="BG68" s="26"/>
      <c r="BH68" s="26"/>
      <c r="BI68" s="24"/>
      <c r="BJ68" s="26">
        <v>172608</v>
      </c>
      <c r="BK68" s="26">
        <v>92021</v>
      </c>
      <c r="BL68" s="24">
        <v>2604</v>
      </c>
      <c r="BM68" s="26">
        <v>418</v>
      </c>
      <c r="BN68" s="26">
        <v>434</v>
      </c>
      <c r="BO68" s="24">
        <v>12</v>
      </c>
      <c r="BP68" s="26">
        <v>7</v>
      </c>
      <c r="BQ68" s="26">
        <v>0</v>
      </c>
      <c r="BR68" s="24">
        <v>0</v>
      </c>
      <c r="BS68" s="26">
        <v>384928</v>
      </c>
      <c r="BT68" s="24">
        <v>1012</v>
      </c>
      <c r="BU68" s="26">
        <v>57833</v>
      </c>
      <c r="BV68" s="24">
        <v>223</v>
      </c>
      <c r="BW68" s="26">
        <v>6564</v>
      </c>
      <c r="BX68" s="26">
        <v>37860</v>
      </c>
      <c r="BY68" s="26">
        <v>823</v>
      </c>
      <c r="BZ68" s="26">
        <v>530</v>
      </c>
      <c r="CA68" s="26">
        <v>11070</v>
      </c>
      <c r="CB68" s="24">
        <v>61</v>
      </c>
      <c r="CC68" s="24"/>
      <c r="CD68" s="24">
        <v>1124</v>
      </c>
      <c r="CE68" s="24"/>
    </row>
    <row r="69" spans="1:222" ht="18.75">
      <c r="A69" s="5" t="s">
        <v>72</v>
      </c>
      <c r="B69" s="26">
        <v>285</v>
      </c>
      <c r="C69" s="26">
        <v>246</v>
      </c>
      <c r="D69" s="26">
        <v>54.09</v>
      </c>
      <c r="E69" s="26">
        <f t="shared" si="49"/>
        <v>181706</v>
      </c>
      <c r="F69" s="26">
        <v>181706</v>
      </c>
      <c r="G69" s="26"/>
      <c r="H69" s="26"/>
      <c r="I69" s="26">
        <v>58985</v>
      </c>
      <c r="J69" s="26">
        <v>9869.08</v>
      </c>
      <c r="K69" s="26"/>
      <c r="L69" s="26">
        <f t="shared" si="50"/>
        <v>94778</v>
      </c>
      <c r="M69" s="26">
        <v>78394</v>
      </c>
      <c r="N69" s="26">
        <v>15946</v>
      </c>
      <c r="O69" s="26">
        <v>438</v>
      </c>
      <c r="P69" s="26">
        <v>448529</v>
      </c>
      <c r="Q69" s="26">
        <v>42327.03</v>
      </c>
      <c r="R69" s="26">
        <v>23594</v>
      </c>
      <c r="S69" s="24">
        <v>297.16</v>
      </c>
      <c r="T69" s="26">
        <f t="shared" si="51"/>
        <v>7196.288999999999</v>
      </c>
      <c r="U69" s="26">
        <f t="shared" si="54"/>
        <v>5501.139999999999</v>
      </c>
      <c r="V69" s="26">
        <v>4874.69</v>
      </c>
      <c r="W69" s="26">
        <v>78.5</v>
      </c>
      <c r="X69" s="26">
        <v>626.45</v>
      </c>
      <c r="Y69" s="26">
        <v>12</v>
      </c>
      <c r="Z69" s="26">
        <v>6539.09</v>
      </c>
      <c r="AA69" s="26">
        <v>662.21</v>
      </c>
      <c r="AB69" s="26">
        <v>9475.12</v>
      </c>
      <c r="AC69" s="26">
        <v>1053.5</v>
      </c>
      <c r="AD69" s="26">
        <v>30417.53</v>
      </c>
      <c r="AE69" s="26">
        <v>3888</v>
      </c>
      <c r="AF69" s="26">
        <v>1574.61</v>
      </c>
      <c r="AG69" s="26">
        <v>570.72</v>
      </c>
      <c r="AH69" s="26">
        <v>2528.19</v>
      </c>
      <c r="AI69" s="26">
        <v>5640.99</v>
      </c>
      <c r="AJ69" s="26">
        <v>86796.77</v>
      </c>
      <c r="AK69" s="26">
        <v>109.09</v>
      </c>
      <c r="AL69" s="26">
        <v>11.52</v>
      </c>
      <c r="AM69" s="26">
        <v>373.34</v>
      </c>
      <c r="AN69" s="26">
        <v>932.98</v>
      </c>
      <c r="AO69" s="26">
        <v>826.95</v>
      </c>
      <c r="AP69" s="26">
        <v>11.449</v>
      </c>
      <c r="AQ69" s="26">
        <v>4.23</v>
      </c>
      <c r="AR69" s="26">
        <v>3.78</v>
      </c>
      <c r="AS69" s="26">
        <v>13.96</v>
      </c>
      <c r="AT69" s="26">
        <v>2.85</v>
      </c>
      <c r="AU69" s="26">
        <f t="shared" si="52"/>
        <v>16063.050000000001</v>
      </c>
      <c r="AV69" s="26">
        <f t="shared" si="53"/>
        <v>118044.1</v>
      </c>
      <c r="AW69" s="24">
        <v>23.325</v>
      </c>
      <c r="AX69" s="24">
        <v>47.314</v>
      </c>
      <c r="AY69" s="24">
        <v>10.09</v>
      </c>
      <c r="AZ69" s="24">
        <v>959.45</v>
      </c>
      <c r="BA69" s="24">
        <v>18.97</v>
      </c>
      <c r="BB69" s="24">
        <v>50.2</v>
      </c>
      <c r="BC69" s="24">
        <v>14.58</v>
      </c>
      <c r="BD69" s="26"/>
      <c r="BE69" s="26"/>
      <c r="BF69" s="24"/>
      <c r="BG69" s="26"/>
      <c r="BH69" s="26">
        <v>78</v>
      </c>
      <c r="BI69" s="24">
        <v>6.33</v>
      </c>
      <c r="BJ69" s="26">
        <v>18171</v>
      </c>
      <c r="BK69" s="26">
        <v>10983</v>
      </c>
      <c r="BL69" s="24">
        <v>309.34</v>
      </c>
      <c r="BM69" s="26">
        <v>321</v>
      </c>
      <c r="BN69" s="26">
        <v>72</v>
      </c>
      <c r="BO69" s="24">
        <v>1.75</v>
      </c>
      <c r="BP69" s="26">
        <v>0</v>
      </c>
      <c r="BQ69" s="26">
        <v>0</v>
      </c>
      <c r="BR69" s="24">
        <v>0</v>
      </c>
      <c r="BS69" s="26">
        <v>163663</v>
      </c>
      <c r="BT69" s="24">
        <v>338.04</v>
      </c>
      <c r="BU69" s="26">
        <v>4278</v>
      </c>
      <c r="BV69" s="24">
        <v>17.5</v>
      </c>
      <c r="BW69" s="26">
        <v>1425</v>
      </c>
      <c r="BX69" s="26">
        <v>5085</v>
      </c>
      <c r="BY69" s="26">
        <v>538</v>
      </c>
      <c r="BZ69" s="26">
        <v>460</v>
      </c>
      <c r="CA69" s="26">
        <v>302</v>
      </c>
      <c r="CB69" s="24">
        <v>0.81</v>
      </c>
      <c r="CC69" s="24"/>
      <c r="CD69" s="24"/>
      <c r="CE69" s="24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</row>
    <row r="70" spans="1:222" ht="18.75">
      <c r="A70" s="5" t="s">
        <v>73</v>
      </c>
      <c r="B70" s="26">
        <v>98</v>
      </c>
      <c r="C70" s="26">
        <v>49</v>
      </c>
      <c r="D70" s="26">
        <v>12.47</v>
      </c>
      <c r="E70" s="26">
        <f t="shared" si="49"/>
        <v>76613</v>
      </c>
      <c r="F70" s="26">
        <v>76478</v>
      </c>
      <c r="G70" s="26">
        <v>135</v>
      </c>
      <c r="H70" s="26">
        <v>134</v>
      </c>
      <c r="I70" s="26">
        <v>35071</v>
      </c>
      <c r="J70" s="26">
        <v>7804.01</v>
      </c>
      <c r="K70" s="26">
        <v>472.0799999999999</v>
      </c>
      <c r="L70" s="26">
        <f t="shared" si="50"/>
        <v>194700</v>
      </c>
      <c r="M70" s="26">
        <v>179870</v>
      </c>
      <c r="N70" s="26">
        <v>14642</v>
      </c>
      <c r="O70" s="26">
        <v>188</v>
      </c>
      <c r="P70" s="26">
        <v>476919</v>
      </c>
      <c r="Q70" s="26">
        <v>46129.44</v>
      </c>
      <c r="R70" s="26">
        <v>10521</v>
      </c>
      <c r="S70" s="24">
        <v>128.64</v>
      </c>
      <c r="T70" s="26">
        <f t="shared" si="51"/>
        <v>9577.64</v>
      </c>
      <c r="U70" s="26">
        <f t="shared" si="54"/>
        <v>6179.589999999999</v>
      </c>
      <c r="V70" s="26">
        <v>5557.73</v>
      </c>
      <c r="W70" s="26">
        <v>1315.43</v>
      </c>
      <c r="X70" s="26">
        <v>621.86</v>
      </c>
      <c r="Y70" s="26">
        <v>116.85</v>
      </c>
      <c r="Z70" s="26">
        <v>10700.04</v>
      </c>
      <c r="AA70" s="26">
        <v>4941.29</v>
      </c>
      <c r="AB70" s="26">
        <v>20201.86</v>
      </c>
      <c r="AC70" s="26">
        <v>9635.04</v>
      </c>
      <c r="AD70" s="26">
        <v>88482.21</v>
      </c>
      <c r="AE70" s="26">
        <v>53462.13</v>
      </c>
      <c r="AF70" s="26">
        <v>3036.12</v>
      </c>
      <c r="AG70" s="26">
        <v>692.61</v>
      </c>
      <c r="AH70" s="26">
        <v>8918.18</v>
      </c>
      <c r="AI70" s="26">
        <v>13949.5</v>
      </c>
      <c r="AJ70" s="26">
        <v>90171.13</v>
      </c>
      <c r="AK70" s="26">
        <v>347.12</v>
      </c>
      <c r="AL70" s="26">
        <v>50.82</v>
      </c>
      <c r="AM70" s="26">
        <v>723.26</v>
      </c>
      <c r="AN70" s="26">
        <v>1714.86</v>
      </c>
      <c r="AO70" s="26">
        <v>2373.27</v>
      </c>
      <c r="AP70" s="26">
        <v>14.81</v>
      </c>
      <c r="AQ70" s="26">
        <v>4.31</v>
      </c>
      <c r="AR70" s="26">
        <v>8.4</v>
      </c>
      <c r="AS70" s="26">
        <v>26.68</v>
      </c>
      <c r="AT70" s="26">
        <v>32.63</v>
      </c>
      <c r="AU70" s="26">
        <f t="shared" si="52"/>
        <v>35892.9</v>
      </c>
      <c r="AV70" s="26">
        <f t="shared" si="53"/>
        <v>181059.24</v>
      </c>
      <c r="AW70" s="24">
        <v>63.646</v>
      </c>
      <c r="AX70" s="24">
        <v>27.95</v>
      </c>
      <c r="AY70" s="24">
        <v>8.24</v>
      </c>
      <c r="AZ70" s="24">
        <v>5093.92</v>
      </c>
      <c r="BA70" s="24">
        <v>6.644</v>
      </c>
      <c r="BB70" s="24">
        <v>2.909</v>
      </c>
      <c r="BC70" s="24">
        <v>2.97</v>
      </c>
      <c r="BD70" s="26">
        <v>12</v>
      </c>
      <c r="BE70" s="26">
        <v>9</v>
      </c>
      <c r="BF70" s="24">
        <v>0.36</v>
      </c>
      <c r="BG70" s="26"/>
      <c r="BH70" s="26"/>
      <c r="BI70" s="24"/>
      <c r="BJ70" s="26">
        <v>18439</v>
      </c>
      <c r="BK70" s="26">
        <v>10897</v>
      </c>
      <c r="BL70" s="24">
        <v>335.89</v>
      </c>
      <c r="BM70" s="26">
        <v>0</v>
      </c>
      <c r="BN70" s="26">
        <v>2</v>
      </c>
      <c r="BO70" s="24">
        <v>0.06</v>
      </c>
      <c r="BP70" s="26">
        <v>0</v>
      </c>
      <c r="BQ70" s="26">
        <v>0</v>
      </c>
      <c r="BR70" s="24">
        <v>0</v>
      </c>
      <c r="BS70" s="26">
        <v>137275</v>
      </c>
      <c r="BT70" s="24">
        <v>230.93</v>
      </c>
      <c r="BU70" s="26">
        <v>16278</v>
      </c>
      <c r="BV70" s="24">
        <v>46.39</v>
      </c>
      <c r="BW70" s="26">
        <v>3746</v>
      </c>
      <c r="BX70" s="26">
        <v>8130</v>
      </c>
      <c r="BY70" s="26">
        <v>2797</v>
      </c>
      <c r="BZ70" s="26">
        <v>2790</v>
      </c>
      <c r="CA70" s="26">
        <v>1635</v>
      </c>
      <c r="CB70" s="24">
        <v>3.27</v>
      </c>
      <c r="CC70" s="24">
        <v>0</v>
      </c>
      <c r="CD70" s="24">
        <v>9.299999999999999</v>
      </c>
      <c r="CE70" s="24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</row>
    <row r="71" spans="1:83" ht="18.75">
      <c r="A71" s="5" t="s">
        <v>74</v>
      </c>
      <c r="B71" s="26">
        <v>2968</v>
      </c>
      <c r="C71" s="26">
        <v>1064</v>
      </c>
      <c r="D71" s="26">
        <v>316</v>
      </c>
      <c r="E71" s="26">
        <f t="shared" si="49"/>
        <v>30516</v>
      </c>
      <c r="F71" s="26">
        <v>30516</v>
      </c>
      <c r="G71" s="26"/>
      <c r="H71" s="26"/>
      <c r="I71" s="26">
        <v>13054</v>
      </c>
      <c r="J71" s="26">
        <v>3453</v>
      </c>
      <c r="K71" s="26"/>
      <c r="L71" s="26">
        <f t="shared" si="50"/>
        <v>72490</v>
      </c>
      <c r="M71" s="26">
        <v>64677</v>
      </c>
      <c r="N71" s="26">
        <v>7567</v>
      </c>
      <c r="O71" s="26">
        <v>246</v>
      </c>
      <c r="P71" s="26">
        <v>339413</v>
      </c>
      <c r="Q71" s="26">
        <v>32289</v>
      </c>
      <c r="R71" s="26"/>
      <c r="S71" s="24"/>
      <c r="T71" s="26">
        <f t="shared" si="51"/>
        <v>5335.469999999999</v>
      </c>
      <c r="U71" s="26">
        <f t="shared" si="54"/>
        <v>1656.8000000000002</v>
      </c>
      <c r="V71" s="26">
        <v>1365.93</v>
      </c>
      <c r="W71" s="26"/>
      <c r="X71" s="26">
        <v>290.87</v>
      </c>
      <c r="Y71" s="26"/>
      <c r="Z71" s="26">
        <v>2103.58</v>
      </c>
      <c r="AA71" s="26"/>
      <c r="AB71" s="26">
        <v>3315</v>
      </c>
      <c r="AC71" s="26"/>
      <c r="AD71" s="26">
        <v>6724</v>
      </c>
      <c r="AE71" s="26"/>
      <c r="AF71" s="26">
        <v>3578.5699999999997</v>
      </c>
      <c r="AG71" s="26">
        <v>2091.14</v>
      </c>
      <c r="AH71" s="26">
        <v>3175.45</v>
      </c>
      <c r="AI71" s="26">
        <v>6890</v>
      </c>
      <c r="AJ71" s="26">
        <v>298690</v>
      </c>
      <c r="AK71" s="26">
        <v>85.91</v>
      </c>
      <c r="AL71" s="26">
        <v>13.610000000000001</v>
      </c>
      <c r="AM71" s="26">
        <v>138.4</v>
      </c>
      <c r="AN71" s="26">
        <v>369</v>
      </c>
      <c r="AO71" s="26">
        <v>459</v>
      </c>
      <c r="AP71" s="26">
        <v>14.189999999999998</v>
      </c>
      <c r="AQ71" s="26">
        <v>2.2800000000000002</v>
      </c>
      <c r="AR71" s="26">
        <v>5.15</v>
      </c>
      <c r="AS71" s="26">
        <v>21</v>
      </c>
      <c r="AT71" s="26">
        <v>50</v>
      </c>
      <c r="AU71" s="26">
        <f t="shared" si="52"/>
        <v>10595</v>
      </c>
      <c r="AV71" s="26">
        <f t="shared" si="53"/>
        <v>305923</v>
      </c>
      <c r="AW71" s="24">
        <v>81.69</v>
      </c>
      <c r="AX71" s="24">
        <v>23.29</v>
      </c>
      <c r="AY71" s="24">
        <v>5.9</v>
      </c>
      <c r="AZ71" s="24">
        <v>3200</v>
      </c>
      <c r="BA71" s="24">
        <v>14.46</v>
      </c>
      <c r="BB71" s="24">
        <v>4.24</v>
      </c>
      <c r="BC71" s="24">
        <v>1.8</v>
      </c>
      <c r="BD71" s="26"/>
      <c r="BE71" s="26"/>
      <c r="BF71" s="24"/>
      <c r="BG71" s="26"/>
      <c r="BH71" s="26"/>
      <c r="BI71" s="24"/>
      <c r="BJ71" s="26">
        <v>12137</v>
      </c>
      <c r="BK71" s="26">
        <v>8815</v>
      </c>
      <c r="BL71" s="24">
        <v>234</v>
      </c>
      <c r="BM71" s="26">
        <v>86</v>
      </c>
      <c r="BN71" s="26">
        <v>45</v>
      </c>
      <c r="BO71" s="24">
        <v>1.35</v>
      </c>
      <c r="BP71" s="26">
        <v>0</v>
      </c>
      <c r="BQ71" s="26">
        <v>0</v>
      </c>
      <c r="BR71" s="24">
        <v>0</v>
      </c>
      <c r="BS71" s="26">
        <v>50270</v>
      </c>
      <c r="BT71" s="24">
        <v>1630</v>
      </c>
      <c r="BU71" s="26">
        <v>6593</v>
      </c>
      <c r="BV71" s="24">
        <v>76</v>
      </c>
      <c r="BW71" s="26">
        <v>9377</v>
      </c>
      <c r="BX71" s="26">
        <v>10100</v>
      </c>
      <c r="BY71" s="26">
        <v>4282</v>
      </c>
      <c r="BZ71" s="26">
        <v>4260</v>
      </c>
      <c r="CA71" s="26">
        <v>728</v>
      </c>
      <c r="CB71" s="24">
        <v>11</v>
      </c>
      <c r="CC71" s="24"/>
      <c r="CD71" s="24"/>
      <c r="CE71" s="24"/>
    </row>
    <row r="72" spans="1:83" ht="18.75">
      <c r="A72" s="5" t="s">
        <v>7</v>
      </c>
      <c r="B72" s="26">
        <v>2089</v>
      </c>
      <c r="C72" s="26">
        <v>829</v>
      </c>
      <c r="D72" s="26">
        <v>283.56</v>
      </c>
      <c r="E72" s="26">
        <f t="shared" si="49"/>
        <v>66726</v>
      </c>
      <c r="F72" s="26">
        <v>66724</v>
      </c>
      <c r="G72" s="26">
        <v>2</v>
      </c>
      <c r="H72" s="26">
        <v>2</v>
      </c>
      <c r="I72" s="26">
        <v>21233</v>
      </c>
      <c r="J72" s="26">
        <v>5505.74</v>
      </c>
      <c r="K72" s="26">
        <v>5.805</v>
      </c>
      <c r="L72" s="26">
        <f t="shared" si="50"/>
        <v>70173</v>
      </c>
      <c r="M72" s="26">
        <v>58349</v>
      </c>
      <c r="N72" s="26">
        <v>11648</v>
      </c>
      <c r="O72" s="26">
        <v>176</v>
      </c>
      <c r="P72" s="26">
        <v>106528</v>
      </c>
      <c r="Q72" s="26">
        <v>10356.68</v>
      </c>
      <c r="R72" s="26">
        <v>5420</v>
      </c>
      <c r="S72" s="24">
        <v>64.67</v>
      </c>
      <c r="T72" s="26">
        <f t="shared" si="51"/>
        <v>4504.201</v>
      </c>
      <c r="U72" s="26">
        <f t="shared" si="54"/>
        <v>1329.1299999999999</v>
      </c>
      <c r="V72" s="26">
        <v>1125.57</v>
      </c>
      <c r="W72" s="26">
        <v>57.4</v>
      </c>
      <c r="X72" s="26">
        <v>203.56</v>
      </c>
      <c r="Y72" s="26">
        <v>0</v>
      </c>
      <c r="Z72" s="26">
        <v>1828.24</v>
      </c>
      <c r="AA72" s="26">
        <v>132.42</v>
      </c>
      <c r="AB72" s="26">
        <v>2839.81</v>
      </c>
      <c r="AC72" s="26">
        <v>272.72</v>
      </c>
      <c r="AD72" s="26">
        <v>2409.65</v>
      </c>
      <c r="AE72" s="26"/>
      <c r="AF72" s="26">
        <v>3097.705</v>
      </c>
      <c r="AG72" s="26">
        <v>2737.3100000000004</v>
      </c>
      <c r="AH72" s="26">
        <v>1700.514243243243</v>
      </c>
      <c r="AI72" s="26">
        <v>3580.6760000000004</v>
      </c>
      <c r="AJ72" s="26">
        <v>361167.73600000003</v>
      </c>
      <c r="AK72" s="26">
        <v>71.16</v>
      </c>
      <c r="AL72" s="26">
        <v>12.57</v>
      </c>
      <c r="AM72" s="26">
        <v>86.75</v>
      </c>
      <c r="AN72" s="26">
        <v>257.16</v>
      </c>
      <c r="AO72" s="26">
        <v>56.61000000000001</v>
      </c>
      <c r="AP72" s="26">
        <v>6.206</v>
      </c>
      <c r="AQ72" s="26">
        <v>2.9</v>
      </c>
      <c r="AR72" s="26">
        <v>4.431000000000001</v>
      </c>
      <c r="AS72" s="26">
        <v>17.23</v>
      </c>
      <c r="AT72" s="26">
        <v>28.855</v>
      </c>
      <c r="AU72" s="26">
        <f t="shared" si="52"/>
        <v>6694.876</v>
      </c>
      <c r="AV72" s="26">
        <f t="shared" si="53"/>
        <v>363662.8510000001</v>
      </c>
      <c r="AW72" s="24">
        <v>42.859</v>
      </c>
      <c r="AX72" s="24">
        <v>80</v>
      </c>
      <c r="AY72" s="24">
        <v>10</v>
      </c>
      <c r="AZ72" s="24">
        <v>694.32</v>
      </c>
      <c r="BA72" s="24">
        <v>15.44</v>
      </c>
      <c r="BB72" s="24">
        <v>10.085</v>
      </c>
      <c r="BC72" s="24">
        <v>3.32</v>
      </c>
      <c r="BD72" s="26"/>
      <c r="BE72" s="26"/>
      <c r="BF72" s="24"/>
      <c r="BG72" s="26">
        <v>33</v>
      </c>
      <c r="BH72" s="26"/>
      <c r="BI72" s="24"/>
      <c r="BJ72" s="26">
        <v>8475</v>
      </c>
      <c r="BK72" s="26">
        <v>3936</v>
      </c>
      <c r="BL72" s="24">
        <v>105.53</v>
      </c>
      <c r="BM72" s="26"/>
      <c r="BN72" s="26"/>
      <c r="BO72" s="24"/>
      <c r="BP72" s="26">
        <v>4</v>
      </c>
      <c r="BQ72" s="26">
        <v>0</v>
      </c>
      <c r="BR72" s="24">
        <v>0</v>
      </c>
      <c r="BS72" s="26">
        <v>47998</v>
      </c>
      <c r="BT72" s="24">
        <v>67.33</v>
      </c>
      <c r="BU72" s="26">
        <v>2944</v>
      </c>
      <c r="BV72" s="24">
        <v>5.81</v>
      </c>
      <c r="BW72" s="26">
        <v>1111</v>
      </c>
      <c r="BX72" s="26">
        <v>2.32</v>
      </c>
      <c r="BY72" s="26">
        <v>8195</v>
      </c>
      <c r="BZ72" s="26">
        <v>2.6</v>
      </c>
      <c r="CA72" s="26">
        <v>62</v>
      </c>
      <c r="CB72" s="24">
        <v>0.02</v>
      </c>
      <c r="CC72" s="24"/>
      <c r="CD72" s="24">
        <v>3200</v>
      </c>
      <c r="CE72" s="24"/>
    </row>
    <row r="73" spans="1:83" ht="18.75">
      <c r="A73" s="5" t="s">
        <v>75</v>
      </c>
      <c r="B73" s="26">
        <v>4445</v>
      </c>
      <c r="C73" s="26">
        <v>1301</v>
      </c>
      <c r="D73" s="26">
        <v>333</v>
      </c>
      <c r="E73" s="26">
        <f t="shared" si="49"/>
        <v>11552</v>
      </c>
      <c r="F73" s="26">
        <v>11552</v>
      </c>
      <c r="G73" s="26"/>
      <c r="H73" s="26"/>
      <c r="I73" s="26">
        <v>3190</v>
      </c>
      <c r="J73" s="26">
        <v>957</v>
      </c>
      <c r="K73" s="26"/>
      <c r="L73" s="26">
        <f t="shared" si="50"/>
        <v>170722</v>
      </c>
      <c r="M73" s="26">
        <v>144848</v>
      </c>
      <c r="N73" s="26">
        <v>25704</v>
      </c>
      <c r="O73" s="26">
        <v>170</v>
      </c>
      <c r="P73" s="26">
        <v>487802</v>
      </c>
      <c r="Q73" s="26">
        <v>38255</v>
      </c>
      <c r="R73" s="26"/>
      <c r="S73" s="24"/>
      <c r="T73" s="26">
        <f t="shared" si="51"/>
        <v>4091.765</v>
      </c>
      <c r="U73" s="26">
        <f t="shared" si="54"/>
        <v>2024.33</v>
      </c>
      <c r="V73" s="26">
        <v>1624.244</v>
      </c>
      <c r="W73" s="26">
        <v>36.05</v>
      </c>
      <c r="X73" s="26">
        <v>400.086</v>
      </c>
      <c r="Y73" s="26">
        <v>950</v>
      </c>
      <c r="Z73" s="26">
        <v>3580.22</v>
      </c>
      <c r="AA73" s="26">
        <v>28</v>
      </c>
      <c r="AB73" s="26">
        <v>5401</v>
      </c>
      <c r="AC73" s="26">
        <v>42</v>
      </c>
      <c r="AD73" s="26">
        <v>20581</v>
      </c>
      <c r="AE73" s="26">
        <v>5.7</v>
      </c>
      <c r="AF73" s="26">
        <v>1924.33</v>
      </c>
      <c r="AG73" s="26">
        <v>430.16</v>
      </c>
      <c r="AH73" s="26">
        <v>5570</v>
      </c>
      <c r="AI73" s="26">
        <v>10001</v>
      </c>
      <c r="AJ73" s="26">
        <v>300177.8</v>
      </c>
      <c r="AK73" s="26">
        <v>122.51</v>
      </c>
      <c r="AL73" s="26">
        <v>8.387</v>
      </c>
      <c r="AM73" s="26">
        <v>250.88</v>
      </c>
      <c r="AN73" s="26">
        <v>702</v>
      </c>
      <c r="AO73" s="26">
        <v>2747</v>
      </c>
      <c r="AP73" s="26">
        <v>20.595</v>
      </c>
      <c r="AQ73" s="26">
        <v>2.281</v>
      </c>
      <c r="AR73" s="26">
        <v>5.92</v>
      </c>
      <c r="AS73" s="26">
        <v>21.96</v>
      </c>
      <c r="AT73" s="26">
        <v>15.011</v>
      </c>
      <c r="AU73" s="26">
        <f t="shared" si="52"/>
        <v>16125.96</v>
      </c>
      <c r="AV73" s="26">
        <f t="shared" si="53"/>
        <v>323520.811</v>
      </c>
      <c r="AW73" s="24">
        <v>22.452</v>
      </c>
      <c r="AX73" s="24">
        <v>968</v>
      </c>
      <c r="AY73" s="24">
        <v>5</v>
      </c>
      <c r="AZ73" s="24">
        <v>2027.66</v>
      </c>
      <c r="BA73" s="24">
        <v>3541</v>
      </c>
      <c r="BB73" s="24">
        <v>408</v>
      </c>
      <c r="BC73" s="24">
        <v>0.28</v>
      </c>
      <c r="BD73" s="26"/>
      <c r="BE73" s="26"/>
      <c r="BF73" s="24"/>
      <c r="BG73" s="26"/>
      <c r="BH73" s="26"/>
      <c r="BI73" s="24"/>
      <c r="BJ73" s="26">
        <v>2551</v>
      </c>
      <c r="BK73" s="26">
        <v>594</v>
      </c>
      <c r="BL73" s="24">
        <v>22</v>
      </c>
      <c r="BM73" s="26">
        <v>51</v>
      </c>
      <c r="BN73" s="26"/>
      <c r="BO73" s="24"/>
      <c r="BP73" s="26">
        <v>0</v>
      </c>
      <c r="BQ73" s="26">
        <v>0</v>
      </c>
      <c r="BR73" s="24">
        <v>0</v>
      </c>
      <c r="BS73" s="26">
        <v>20758</v>
      </c>
      <c r="BT73" s="24">
        <v>670</v>
      </c>
      <c r="BU73" s="26">
        <v>701</v>
      </c>
      <c r="BV73" s="24">
        <v>9</v>
      </c>
      <c r="BW73" s="26">
        <v>3200</v>
      </c>
      <c r="BX73" s="26">
        <v>13290</v>
      </c>
      <c r="BY73" s="26">
        <v>12991</v>
      </c>
      <c r="BZ73" s="26">
        <v>5000</v>
      </c>
      <c r="CA73" s="26">
        <v>1436</v>
      </c>
      <c r="CB73" s="24">
        <v>2.35</v>
      </c>
      <c r="CC73" s="24"/>
      <c r="CD73" s="24"/>
      <c r="CE73" s="24"/>
    </row>
    <row r="74" spans="1:83" ht="18.75">
      <c r="A74" s="5" t="s">
        <v>76</v>
      </c>
      <c r="B74" s="26">
        <v>94</v>
      </c>
      <c r="C74" s="26">
        <v>125</v>
      </c>
      <c r="D74" s="26">
        <v>31</v>
      </c>
      <c r="E74" s="26">
        <f t="shared" si="49"/>
        <v>4200</v>
      </c>
      <c r="F74" s="26">
        <v>2768</v>
      </c>
      <c r="G74" s="26">
        <v>1432</v>
      </c>
      <c r="H74" s="26">
        <v>983</v>
      </c>
      <c r="I74" s="26">
        <v>1774</v>
      </c>
      <c r="J74" s="26">
        <v>265</v>
      </c>
      <c r="K74" s="26">
        <v>1162</v>
      </c>
      <c r="L74" s="26">
        <f t="shared" si="50"/>
        <v>96388</v>
      </c>
      <c r="M74" s="26">
        <v>87447</v>
      </c>
      <c r="N74" s="26">
        <v>8884</v>
      </c>
      <c r="O74" s="26">
        <v>57</v>
      </c>
      <c r="P74" s="26">
        <v>220784</v>
      </c>
      <c r="Q74" s="26">
        <v>18367</v>
      </c>
      <c r="R74" s="26">
        <v>350</v>
      </c>
      <c r="S74" s="24">
        <v>0.9</v>
      </c>
      <c r="T74" s="26">
        <f t="shared" si="51"/>
        <v>2002.9</v>
      </c>
      <c r="U74" s="26">
        <f>V74+X74</f>
        <v>637.32</v>
      </c>
      <c r="V74" s="26">
        <v>518.86</v>
      </c>
      <c r="W74" s="26"/>
      <c r="X74" s="26">
        <v>118.46</v>
      </c>
      <c r="Y74" s="26"/>
      <c r="Z74" s="26">
        <v>1092</v>
      </c>
      <c r="AA74" s="26"/>
      <c r="AB74" s="26">
        <v>1734</v>
      </c>
      <c r="AC74" s="26"/>
      <c r="AD74" s="26">
        <v>5482</v>
      </c>
      <c r="AE74" s="26"/>
      <c r="AF74" s="26">
        <v>1298.58</v>
      </c>
      <c r="AG74" s="26">
        <v>619.09</v>
      </c>
      <c r="AH74" s="26">
        <v>2243</v>
      </c>
      <c r="AI74" s="26">
        <v>4391</v>
      </c>
      <c r="AJ74" s="26">
        <v>71668</v>
      </c>
      <c r="AK74" s="26">
        <v>61</v>
      </c>
      <c r="AL74" s="26">
        <v>1.65</v>
      </c>
      <c r="AM74" s="26">
        <v>60</v>
      </c>
      <c r="AN74" s="26">
        <v>146</v>
      </c>
      <c r="AO74" s="26">
        <v>362</v>
      </c>
      <c r="AP74" s="26">
        <v>6</v>
      </c>
      <c r="AQ74" s="26">
        <v>2</v>
      </c>
      <c r="AR74" s="26">
        <v>3.3</v>
      </c>
      <c r="AS74" s="26">
        <v>11</v>
      </c>
      <c r="AT74" s="26">
        <v>13</v>
      </c>
      <c r="AU74" s="26">
        <f t="shared" si="52"/>
        <v>6282</v>
      </c>
      <c r="AV74" s="26">
        <f t="shared" si="53"/>
        <v>77525</v>
      </c>
      <c r="AW74" s="24">
        <v>3</v>
      </c>
      <c r="AX74" s="24">
        <v>0.01</v>
      </c>
      <c r="AY74" s="24">
        <v>0.05</v>
      </c>
      <c r="AZ74" s="24">
        <v>73.4</v>
      </c>
      <c r="BA74" s="24">
        <v>3.51</v>
      </c>
      <c r="BB74" s="24">
        <v>0.17</v>
      </c>
      <c r="BC74" s="24">
        <v>0.6</v>
      </c>
      <c r="BD74" s="26"/>
      <c r="BE74" s="26"/>
      <c r="BF74" s="24"/>
      <c r="BG74" s="26"/>
      <c r="BH74" s="26"/>
      <c r="BI74" s="24"/>
      <c r="BJ74" s="26">
        <v>4054</v>
      </c>
      <c r="BK74" s="26">
        <v>2545</v>
      </c>
      <c r="BL74" s="24">
        <v>62.93</v>
      </c>
      <c r="BM74" s="26"/>
      <c r="BN74" s="26"/>
      <c r="BO74" s="24"/>
      <c r="BP74" s="26">
        <v>0</v>
      </c>
      <c r="BQ74" s="26">
        <v>0</v>
      </c>
      <c r="BR74" s="24">
        <v>0</v>
      </c>
      <c r="BS74" s="26">
        <v>59098</v>
      </c>
      <c r="BT74" s="24">
        <v>37</v>
      </c>
      <c r="BU74" s="26">
        <v>1128</v>
      </c>
      <c r="BV74" s="24">
        <v>2</v>
      </c>
      <c r="BW74" s="26">
        <v>3630</v>
      </c>
      <c r="BX74" s="26">
        <v>3170</v>
      </c>
      <c r="BY74" s="26">
        <v>4776</v>
      </c>
      <c r="BZ74" s="26">
        <v>1860</v>
      </c>
      <c r="CA74" s="26">
        <v>174</v>
      </c>
      <c r="CB74" s="24">
        <v>1.01</v>
      </c>
      <c r="CC74" s="24"/>
      <c r="CD74" s="24">
        <v>128</v>
      </c>
      <c r="CE74" s="24"/>
    </row>
    <row r="75" spans="1:83" ht="18.75">
      <c r="A75" s="5" t="s">
        <v>123</v>
      </c>
      <c r="B75" s="26">
        <v>1466</v>
      </c>
      <c r="C75" s="26">
        <v>442</v>
      </c>
      <c r="D75" s="26">
        <v>162.37</v>
      </c>
      <c r="E75" s="26">
        <f t="shared" si="49"/>
        <v>3550</v>
      </c>
      <c r="F75" s="26">
        <v>3550</v>
      </c>
      <c r="G75" s="26"/>
      <c r="H75" s="26"/>
      <c r="I75" s="26">
        <v>722</v>
      </c>
      <c r="J75" s="26">
        <v>211.12</v>
      </c>
      <c r="K75" s="26"/>
      <c r="L75" s="26">
        <f t="shared" si="50"/>
        <v>86146</v>
      </c>
      <c r="M75" s="26">
        <v>75350</v>
      </c>
      <c r="N75" s="26">
        <v>10646</v>
      </c>
      <c r="O75" s="26">
        <v>150</v>
      </c>
      <c r="P75" s="26">
        <v>254121</v>
      </c>
      <c r="Q75" s="26">
        <v>22998.550000000003</v>
      </c>
      <c r="R75" s="26"/>
      <c r="S75" s="24"/>
      <c r="T75" s="26">
        <f t="shared" si="51"/>
        <v>4428.78</v>
      </c>
      <c r="U75" s="26">
        <f t="shared" si="54"/>
        <v>1384.42</v>
      </c>
      <c r="V75" s="26">
        <v>1105.19</v>
      </c>
      <c r="W75" s="26">
        <v>296.15</v>
      </c>
      <c r="X75" s="26">
        <v>279.23</v>
      </c>
      <c r="Y75" s="26">
        <v>100.35</v>
      </c>
      <c r="Z75" s="26">
        <v>2301.4700000000003</v>
      </c>
      <c r="AA75" s="26">
        <v>948.73</v>
      </c>
      <c r="AB75" s="26">
        <v>3701.59</v>
      </c>
      <c r="AC75" s="26">
        <v>1591.1499999999999</v>
      </c>
      <c r="AD75" s="26">
        <v>16954.28</v>
      </c>
      <c r="AE75" s="26">
        <v>8044.47</v>
      </c>
      <c r="AF75" s="26">
        <v>2906.48</v>
      </c>
      <c r="AG75" s="26">
        <v>1512.56</v>
      </c>
      <c r="AH75" s="26">
        <v>3931.26</v>
      </c>
      <c r="AI75" s="26">
        <v>7506.8</v>
      </c>
      <c r="AJ75" s="26">
        <v>131183.82</v>
      </c>
      <c r="AK75" s="26">
        <v>110.95</v>
      </c>
      <c r="AL75" s="26">
        <v>19.53</v>
      </c>
      <c r="AM75" s="26">
        <v>168.42000000000002</v>
      </c>
      <c r="AN75" s="26">
        <v>334.79999999999995</v>
      </c>
      <c r="AO75" s="26">
        <v>1510.85</v>
      </c>
      <c r="AP75" s="26">
        <v>26.93</v>
      </c>
      <c r="AQ75" s="26">
        <v>4.71</v>
      </c>
      <c r="AR75" s="26">
        <v>40.61</v>
      </c>
      <c r="AS75" s="26">
        <v>112.4</v>
      </c>
      <c r="AT75" s="26">
        <v>252.51</v>
      </c>
      <c r="AU75" s="26">
        <f t="shared" si="52"/>
        <v>11655.59</v>
      </c>
      <c r="AV75" s="26">
        <f t="shared" si="53"/>
        <v>149901.46</v>
      </c>
      <c r="AW75" s="24">
        <v>5.02</v>
      </c>
      <c r="AX75" s="24">
        <v>19.95</v>
      </c>
      <c r="AY75" s="24">
        <v>7.25</v>
      </c>
      <c r="AZ75" s="24">
        <v>35.81</v>
      </c>
      <c r="BA75" s="24"/>
      <c r="BB75" s="24"/>
      <c r="BC75" s="24"/>
      <c r="BD75" s="26"/>
      <c r="BE75" s="26"/>
      <c r="BF75" s="24"/>
      <c r="BG75" s="26"/>
      <c r="BH75" s="26"/>
      <c r="BI75" s="24"/>
      <c r="BJ75" s="26">
        <v>2710</v>
      </c>
      <c r="BK75" s="26">
        <v>895</v>
      </c>
      <c r="BL75" s="24">
        <v>31.67</v>
      </c>
      <c r="BM75" s="26"/>
      <c r="BN75" s="26"/>
      <c r="BO75" s="24"/>
      <c r="BP75" s="26">
        <v>0</v>
      </c>
      <c r="BQ75" s="26">
        <v>0</v>
      </c>
      <c r="BR75" s="24">
        <v>0</v>
      </c>
      <c r="BS75" s="26">
        <v>91774</v>
      </c>
      <c r="BT75" s="24">
        <v>256.45000000000005</v>
      </c>
      <c r="BU75" s="26">
        <v>372</v>
      </c>
      <c r="BV75" s="24">
        <v>1.95</v>
      </c>
      <c r="BW75" s="26">
        <v>25011</v>
      </c>
      <c r="BX75" s="26">
        <v>190337.83</v>
      </c>
      <c r="BY75" s="26">
        <v>4696</v>
      </c>
      <c r="BZ75" s="26">
        <v>7447.139999999999</v>
      </c>
      <c r="CA75" s="26"/>
      <c r="CB75" s="24"/>
      <c r="CC75" s="24"/>
      <c r="CD75" s="24"/>
      <c r="CE75" s="24"/>
    </row>
    <row r="76" spans="1:83" ht="18.75">
      <c r="A76" s="5" t="s">
        <v>77</v>
      </c>
      <c r="B76" s="26">
        <v>2438</v>
      </c>
      <c r="C76" s="26">
        <v>400</v>
      </c>
      <c r="D76" s="26">
        <v>118</v>
      </c>
      <c r="E76" s="26">
        <f t="shared" si="49"/>
        <v>38814</v>
      </c>
      <c r="F76" s="26">
        <v>28801</v>
      </c>
      <c r="G76" s="26">
        <v>10013</v>
      </c>
      <c r="H76" s="26">
        <v>8867</v>
      </c>
      <c r="I76" s="26">
        <v>4970</v>
      </c>
      <c r="J76" s="26">
        <v>1098</v>
      </c>
      <c r="K76" s="26">
        <v>14874</v>
      </c>
      <c r="L76" s="26">
        <f t="shared" si="50"/>
        <v>99785</v>
      </c>
      <c r="M76" s="26">
        <v>89973</v>
      </c>
      <c r="N76" s="26">
        <v>9657</v>
      </c>
      <c r="O76" s="26">
        <v>155</v>
      </c>
      <c r="P76" s="26">
        <v>375467</v>
      </c>
      <c r="Q76" s="26">
        <v>36531</v>
      </c>
      <c r="R76" s="26"/>
      <c r="S76" s="24"/>
      <c r="T76" s="26">
        <f t="shared" si="51"/>
        <v>6607.32</v>
      </c>
      <c r="U76" s="26">
        <f t="shared" si="54"/>
        <v>4990.32</v>
      </c>
      <c r="V76" s="26">
        <v>3398.4200000000005</v>
      </c>
      <c r="W76" s="26">
        <v>1566</v>
      </c>
      <c r="X76" s="26">
        <v>1591.8999999999996</v>
      </c>
      <c r="Y76" s="26">
        <v>1344.9</v>
      </c>
      <c r="Z76" s="26">
        <v>10279</v>
      </c>
      <c r="AA76" s="26">
        <v>4460</v>
      </c>
      <c r="AB76" s="26">
        <v>18938</v>
      </c>
      <c r="AC76" s="31">
        <v>10238</v>
      </c>
      <c r="AD76" s="26">
        <v>346384</v>
      </c>
      <c r="AE76" s="26">
        <v>310376</v>
      </c>
      <c r="AF76" s="26">
        <v>1535</v>
      </c>
      <c r="AG76" s="26">
        <v>689</v>
      </c>
      <c r="AH76" s="26">
        <v>3947</v>
      </c>
      <c r="AI76" s="26">
        <v>7319</v>
      </c>
      <c r="AJ76" s="26">
        <v>73246</v>
      </c>
      <c r="AK76" s="26">
        <v>57</v>
      </c>
      <c r="AL76" s="26">
        <v>6</v>
      </c>
      <c r="AM76" s="26">
        <v>179</v>
      </c>
      <c r="AN76" s="26">
        <v>423</v>
      </c>
      <c r="AO76" s="26">
        <v>331</v>
      </c>
      <c r="AP76" s="26">
        <v>25</v>
      </c>
      <c r="AQ76" s="26">
        <v>8</v>
      </c>
      <c r="AR76" s="26">
        <v>24</v>
      </c>
      <c r="AS76" s="26">
        <v>72</v>
      </c>
      <c r="AT76" s="26">
        <v>59</v>
      </c>
      <c r="AU76" s="26">
        <f t="shared" si="52"/>
        <v>26752</v>
      </c>
      <c r="AV76" s="26">
        <f t="shared" si="53"/>
        <v>420020</v>
      </c>
      <c r="AW76" s="24">
        <v>3.823</v>
      </c>
      <c r="AX76" s="24">
        <v>0.8</v>
      </c>
      <c r="AY76" s="24">
        <v>0.31</v>
      </c>
      <c r="AZ76" s="24"/>
      <c r="BA76" s="24"/>
      <c r="BB76" s="24"/>
      <c r="BC76" s="24"/>
      <c r="BD76" s="26"/>
      <c r="BE76" s="26"/>
      <c r="BF76" s="24"/>
      <c r="BG76" s="26"/>
      <c r="BH76" s="26"/>
      <c r="BI76" s="24"/>
      <c r="BJ76" s="26">
        <v>8451</v>
      </c>
      <c r="BK76" s="26">
        <v>2684</v>
      </c>
      <c r="BL76" s="24">
        <v>63</v>
      </c>
      <c r="BM76" s="26">
        <v>37</v>
      </c>
      <c r="BN76" s="26"/>
      <c r="BO76" s="24"/>
      <c r="BP76" s="26">
        <v>0</v>
      </c>
      <c r="BQ76" s="26">
        <v>0</v>
      </c>
      <c r="BR76" s="24">
        <v>0</v>
      </c>
      <c r="BS76" s="26">
        <v>134214</v>
      </c>
      <c r="BT76" s="24">
        <v>286</v>
      </c>
      <c r="BU76" s="26">
        <v>588</v>
      </c>
      <c r="BV76" s="24">
        <v>0.7500000000000001</v>
      </c>
      <c r="BW76" s="26">
        <v>320</v>
      </c>
      <c r="BX76" s="26">
        <v>360</v>
      </c>
      <c r="BY76" s="26">
        <v>10048</v>
      </c>
      <c r="BZ76" s="26">
        <v>620</v>
      </c>
      <c r="CA76" s="26">
        <v>45</v>
      </c>
      <c r="CB76" s="24">
        <v>1</v>
      </c>
      <c r="CC76" s="24"/>
      <c r="CD76" s="24">
        <v>1315</v>
      </c>
      <c r="CE76" s="24"/>
    </row>
    <row r="77" spans="1:83" ht="18.75">
      <c r="A77" s="5" t="s">
        <v>78</v>
      </c>
      <c r="B77" s="26">
        <v>1170</v>
      </c>
      <c r="C77" s="26">
        <v>248</v>
      </c>
      <c r="D77" s="26">
        <v>113</v>
      </c>
      <c r="E77" s="26">
        <f t="shared" si="49"/>
        <v>2471</v>
      </c>
      <c r="F77" s="26">
        <v>2471</v>
      </c>
      <c r="G77" s="26"/>
      <c r="H77" s="26"/>
      <c r="I77" s="26">
        <v>476</v>
      </c>
      <c r="J77" s="26">
        <v>147</v>
      </c>
      <c r="K77" s="26"/>
      <c r="L77" s="26">
        <f t="shared" si="50"/>
        <v>97664</v>
      </c>
      <c r="M77" s="26">
        <v>90504</v>
      </c>
      <c r="N77" s="26">
        <v>7151</v>
      </c>
      <c r="O77" s="26">
        <v>9</v>
      </c>
      <c r="P77" s="26">
        <v>326309</v>
      </c>
      <c r="Q77" s="26">
        <v>31602</v>
      </c>
      <c r="R77" s="26"/>
      <c r="S77" s="24"/>
      <c r="T77" s="26">
        <f t="shared" si="51"/>
        <v>2942</v>
      </c>
      <c r="U77" s="26">
        <f t="shared" si="54"/>
        <v>1156</v>
      </c>
      <c r="V77" s="26">
        <v>898</v>
      </c>
      <c r="W77" s="26"/>
      <c r="X77" s="26">
        <v>258</v>
      </c>
      <c r="Y77" s="26"/>
      <c r="Z77" s="26">
        <v>1259</v>
      </c>
      <c r="AA77" s="26"/>
      <c r="AB77" s="26">
        <v>2253</v>
      </c>
      <c r="AC77" s="26"/>
      <c r="AD77" s="26">
        <v>15996</v>
      </c>
      <c r="AE77" s="26"/>
      <c r="AF77" s="26">
        <v>1628</v>
      </c>
      <c r="AG77" s="26">
        <v>475</v>
      </c>
      <c r="AH77" s="26">
        <v>1730</v>
      </c>
      <c r="AI77" s="26">
        <v>3905</v>
      </c>
      <c r="AJ77" s="26">
        <v>53400</v>
      </c>
      <c r="AK77" s="26">
        <v>77</v>
      </c>
      <c r="AL77" s="26">
        <v>24</v>
      </c>
      <c r="AM77" s="26">
        <v>75</v>
      </c>
      <c r="AN77" s="26">
        <v>165</v>
      </c>
      <c r="AO77" s="26">
        <v>1152</v>
      </c>
      <c r="AP77" s="26">
        <v>81</v>
      </c>
      <c r="AQ77" s="26">
        <v>11</v>
      </c>
      <c r="AR77" s="26">
        <v>47</v>
      </c>
      <c r="AS77" s="26">
        <v>176</v>
      </c>
      <c r="AT77" s="26">
        <v>712</v>
      </c>
      <c r="AU77" s="26">
        <f t="shared" si="52"/>
        <v>6499</v>
      </c>
      <c r="AV77" s="26">
        <f t="shared" si="53"/>
        <v>71260</v>
      </c>
      <c r="AW77" s="24">
        <v>4</v>
      </c>
      <c r="AX77" s="24">
        <v>1</v>
      </c>
      <c r="AY77" s="24">
        <v>0.5</v>
      </c>
      <c r="AZ77" s="24">
        <v>20</v>
      </c>
      <c r="BA77" s="24">
        <v>4</v>
      </c>
      <c r="BB77" s="24">
        <v>2</v>
      </c>
      <c r="BC77" s="24">
        <v>1.8</v>
      </c>
      <c r="BD77" s="26"/>
      <c r="BE77" s="26"/>
      <c r="BF77" s="24"/>
      <c r="BG77" s="26"/>
      <c r="BH77" s="26"/>
      <c r="BI77" s="24"/>
      <c r="BJ77" s="26">
        <v>10860</v>
      </c>
      <c r="BK77" s="26">
        <v>2060</v>
      </c>
      <c r="BL77" s="24">
        <v>64</v>
      </c>
      <c r="BM77" s="26"/>
      <c r="BN77" s="26"/>
      <c r="BO77" s="24"/>
      <c r="BP77" s="26">
        <v>0</v>
      </c>
      <c r="BQ77" s="26">
        <v>0</v>
      </c>
      <c r="BR77" s="24">
        <v>0</v>
      </c>
      <c r="BS77" s="26">
        <v>40810</v>
      </c>
      <c r="BT77" s="24">
        <v>342</v>
      </c>
      <c r="BU77" s="26"/>
      <c r="BV77" s="24"/>
      <c r="BW77" s="26">
        <v>18450</v>
      </c>
      <c r="BX77" s="26">
        <v>171</v>
      </c>
      <c r="BY77" s="26">
        <v>7695</v>
      </c>
      <c r="BZ77" s="26">
        <v>439</v>
      </c>
      <c r="CA77" s="26"/>
      <c r="CB77" s="24"/>
      <c r="CC77" s="24"/>
      <c r="CD77" s="24">
        <v>3630</v>
      </c>
      <c r="CE77" s="24"/>
    </row>
    <row r="78" spans="1:222" ht="18.75">
      <c r="A78" s="10" t="s">
        <v>79</v>
      </c>
      <c r="B78" s="32">
        <v>161</v>
      </c>
      <c r="C78" s="32">
        <v>70</v>
      </c>
      <c r="D78" s="32">
        <v>22.13</v>
      </c>
      <c r="E78" s="32">
        <f t="shared" si="49"/>
        <v>375</v>
      </c>
      <c r="F78" s="32">
        <v>375</v>
      </c>
      <c r="G78" s="32"/>
      <c r="H78" s="32"/>
      <c r="I78" s="32">
        <v>79</v>
      </c>
      <c r="J78" s="32">
        <v>19.07</v>
      </c>
      <c r="K78" s="32"/>
      <c r="L78" s="32">
        <f t="shared" si="50"/>
        <v>71689</v>
      </c>
      <c r="M78" s="32">
        <v>64960</v>
      </c>
      <c r="N78" s="32">
        <v>6052</v>
      </c>
      <c r="O78" s="32">
        <v>677</v>
      </c>
      <c r="P78" s="32">
        <v>183213</v>
      </c>
      <c r="Q78" s="32">
        <v>16412.420000000002</v>
      </c>
      <c r="R78" s="32"/>
      <c r="S78" s="28"/>
      <c r="T78" s="32">
        <f t="shared" si="51"/>
        <v>3015.15</v>
      </c>
      <c r="U78" s="32">
        <f t="shared" si="54"/>
        <v>1657.66</v>
      </c>
      <c r="V78" s="32">
        <v>1510.01</v>
      </c>
      <c r="W78" s="32">
        <v>198.35</v>
      </c>
      <c r="X78" s="32">
        <v>147.65</v>
      </c>
      <c r="Y78" s="32">
        <v>9.33</v>
      </c>
      <c r="Z78" s="32">
        <v>2019.513</v>
      </c>
      <c r="AA78" s="32">
        <v>78.52</v>
      </c>
      <c r="AB78" s="32">
        <v>4015.6</v>
      </c>
      <c r="AC78" s="32">
        <v>128.22</v>
      </c>
      <c r="AD78" s="32">
        <v>5423.15</v>
      </c>
      <c r="AE78" s="32">
        <v>91.44</v>
      </c>
      <c r="AF78" s="32">
        <v>768.05</v>
      </c>
      <c r="AG78" s="32">
        <v>42.99</v>
      </c>
      <c r="AH78" s="32">
        <v>1309.49</v>
      </c>
      <c r="AI78" s="32">
        <v>3380.64</v>
      </c>
      <c r="AJ78" s="32">
        <v>2118.99</v>
      </c>
      <c r="AK78" s="32">
        <v>571.07</v>
      </c>
      <c r="AL78" s="32">
        <v>34.57</v>
      </c>
      <c r="AM78" s="32">
        <v>526.53</v>
      </c>
      <c r="AN78" s="32">
        <v>1292.88</v>
      </c>
      <c r="AO78" s="32">
        <v>1635.54</v>
      </c>
      <c r="AP78" s="32">
        <v>18.37</v>
      </c>
      <c r="AQ78" s="32">
        <v>5.2</v>
      </c>
      <c r="AR78" s="32">
        <v>7.54</v>
      </c>
      <c r="AS78" s="32">
        <v>29.73</v>
      </c>
      <c r="AT78" s="32">
        <v>30.62</v>
      </c>
      <c r="AU78" s="32">
        <f t="shared" si="52"/>
        <v>8718.85</v>
      </c>
      <c r="AV78" s="32">
        <f t="shared" si="53"/>
        <v>9208.3</v>
      </c>
      <c r="AW78" s="28">
        <v>19.99</v>
      </c>
      <c r="AX78" s="28">
        <v>5.1</v>
      </c>
      <c r="AY78" s="28">
        <v>1.23</v>
      </c>
      <c r="AZ78" s="28">
        <v>281.72</v>
      </c>
      <c r="BA78" s="28">
        <v>0.22</v>
      </c>
      <c r="BB78" s="28">
        <v>0.06</v>
      </c>
      <c r="BC78" s="28">
        <v>0.02</v>
      </c>
      <c r="BD78" s="32"/>
      <c r="BE78" s="32"/>
      <c r="BF78" s="28"/>
      <c r="BG78" s="33"/>
      <c r="BH78" s="32"/>
      <c r="BI78" s="28"/>
      <c r="BJ78" s="32">
        <v>4009</v>
      </c>
      <c r="BK78" s="32">
        <v>2565</v>
      </c>
      <c r="BL78" s="28">
        <v>52.03</v>
      </c>
      <c r="BM78" s="33"/>
      <c r="BN78" s="33"/>
      <c r="BO78" s="34"/>
      <c r="BP78" s="32">
        <v>0</v>
      </c>
      <c r="BQ78" s="32">
        <v>0</v>
      </c>
      <c r="BR78" s="28">
        <v>0</v>
      </c>
      <c r="BS78" s="32">
        <v>180999</v>
      </c>
      <c r="BT78" s="28">
        <v>364.47</v>
      </c>
      <c r="BU78" s="32">
        <v>645</v>
      </c>
      <c r="BV78" s="28">
        <v>0.55</v>
      </c>
      <c r="BW78" s="32">
        <v>9095</v>
      </c>
      <c r="BX78" s="32">
        <v>162470</v>
      </c>
      <c r="BY78" s="32">
        <v>21249</v>
      </c>
      <c r="BZ78" s="32">
        <v>14650</v>
      </c>
      <c r="CA78" s="32"/>
      <c r="CB78" s="28"/>
      <c r="CC78" s="34"/>
      <c r="CD78" s="28">
        <v>800</v>
      </c>
      <c r="CE78" s="28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</row>
    <row r="79" spans="26:36" ht="16.5">
      <c r="Z79" s="17"/>
      <c r="AA79" s="17"/>
      <c r="AB79" s="17"/>
      <c r="AC79" s="17"/>
      <c r="AD79" s="17"/>
      <c r="AH79" s="17"/>
      <c r="AI79" s="17"/>
      <c r="AJ79" s="17"/>
    </row>
  </sheetData>
  <sheetProtection/>
  <mergeCells count="114">
    <mergeCell ref="O3:O7"/>
    <mergeCell ref="CD2:CE2"/>
    <mergeCell ref="CD3:CD7"/>
    <mergeCell ref="CE3:CE7"/>
    <mergeCell ref="BR4:BR7"/>
    <mergeCell ref="Z2:AE2"/>
    <mergeCell ref="AF2:AJ2"/>
    <mergeCell ref="AK2:AO2"/>
    <mergeCell ref="AP2:AV2"/>
    <mergeCell ref="AW2:AZ2"/>
    <mergeCell ref="A2:A7"/>
    <mergeCell ref="B2:D2"/>
    <mergeCell ref="E2:K2"/>
    <mergeCell ref="L2:S2"/>
    <mergeCell ref="T2:T7"/>
    <mergeCell ref="U2:Y2"/>
    <mergeCell ref="K3:K7"/>
    <mergeCell ref="L3:L7"/>
    <mergeCell ref="P3:P7"/>
    <mergeCell ref="S3:S7"/>
    <mergeCell ref="BA2:BF2"/>
    <mergeCell ref="B3:B7"/>
    <mergeCell ref="C3:C7"/>
    <mergeCell ref="D3:D7"/>
    <mergeCell ref="E3:E7"/>
    <mergeCell ref="F3:H3"/>
    <mergeCell ref="I3:I7"/>
    <mergeCell ref="J3:J7"/>
    <mergeCell ref="Q3:Q7"/>
    <mergeCell ref="R3:R7"/>
    <mergeCell ref="U3:Y3"/>
    <mergeCell ref="Z3:AE3"/>
    <mergeCell ref="AF3:AJ3"/>
    <mergeCell ref="U4:Y4"/>
    <mergeCell ref="Z4:AE4"/>
    <mergeCell ref="AF4:AJ4"/>
    <mergeCell ref="AV3:AV7"/>
    <mergeCell ref="AW3:AZ3"/>
    <mergeCell ref="AK5:AK7"/>
    <mergeCell ref="AL5:AL7"/>
    <mergeCell ref="AS5:AS7"/>
    <mergeCell ref="AT5:AT7"/>
    <mergeCell ref="AM5:AM7"/>
    <mergeCell ref="AN5:AN7"/>
    <mergeCell ref="AO5:AO7"/>
    <mergeCell ref="AP5:AP7"/>
    <mergeCell ref="AF5:AF7"/>
    <mergeCell ref="BA3:BC3"/>
    <mergeCell ref="AK4:AO4"/>
    <mergeCell ref="AP4:AT4"/>
    <mergeCell ref="AW4:AW7"/>
    <mergeCell ref="AX4:AX7"/>
    <mergeCell ref="AI5:AI7"/>
    <mergeCell ref="AK3:AO3"/>
    <mergeCell ref="AP3:AT3"/>
    <mergeCell ref="AU3:AU7"/>
    <mergeCell ref="BD3:BF3"/>
    <mergeCell ref="AY4:AY7"/>
    <mergeCell ref="AZ4:AZ7"/>
    <mergeCell ref="BA4:BA7"/>
    <mergeCell ref="BB4:BB7"/>
    <mergeCell ref="BE4:BE7"/>
    <mergeCell ref="BF4:BF7"/>
    <mergeCell ref="BD4:BD7"/>
    <mergeCell ref="F4:F7"/>
    <mergeCell ref="G4:G7"/>
    <mergeCell ref="H4:H7"/>
    <mergeCell ref="N3:N7"/>
    <mergeCell ref="M3:M7"/>
    <mergeCell ref="BC4:BC7"/>
    <mergeCell ref="AA5:AA7"/>
    <mergeCell ref="Z5:Z7"/>
    <mergeCell ref="AG5:AG7"/>
    <mergeCell ref="AH5:AH7"/>
    <mergeCell ref="U5:U7"/>
    <mergeCell ref="V5:V7"/>
    <mergeCell ref="W5:W7"/>
    <mergeCell ref="X5:X7"/>
    <mergeCell ref="Y5:Y7"/>
    <mergeCell ref="AJ5:AJ7"/>
    <mergeCell ref="AB5:AB7"/>
    <mergeCell ref="AC5:AC7"/>
    <mergeCell ref="AD5:AD7"/>
    <mergeCell ref="AE5:AE7"/>
    <mergeCell ref="AQ5:AQ7"/>
    <mergeCell ref="AR5:AR7"/>
    <mergeCell ref="BG2:BO2"/>
    <mergeCell ref="BP2:BV2"/>
    <mergeCell ref="BW2:CC2"/>
    <mergeCell ref="BG3:BO3"/>
    <mergeCell ref="BP3:BV3"/>
    <mergeCell ref="BW3:CA3"/>
    <mergeCell ref="CB3:CB7"/>
    <mergeCell ref="CC3:CC7"/>
    <mergeCell ref="BG4:BG7"/>
    <mergeCell ref="BH4:BH7"/>
    <mergeCell ref="BI4:BI7"/>
    <mergeCell ref="BJ4:BJ7"/>
    <mergeCell ref="BK4:BK7"/>
    <mergeCell ref="BL4:BL7"/>
    <mergeCell ref="BZ4:BZ7"/>
    <mergeCell ref="CA4:CA7"/>
    <mergeCell ref="BS4:BS7"/>
    <mergeCell ref="BT4:BT7"/>
    <mergeCell ref="BU4:BU7"/>
    <mergeCell ref="BV4:BV7"/>
    <mergeCell ref="BW4:BW7"/>
    <mergeCell ref="BX4:BX7"/>
    <mergeCell ref="BO4:BO7"/>
    <mergeCell ref="BP4:BP7"/>
    <mergeCell ref="BQ4:BQ7"/>
    <mergeCell ref="BY4:BY7"/>
    <mergeCell ref="BM4:BM7"/>
    <mergeCell ref="BN4:B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 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ntdat</dc:creator>
  <cp:keywords/>
  <dc:description/>
  <cp:lastModifiedBy>Dell</cp:lastModifiedBy>
  <cp:lastPrinted>2017-11-14T02:26:20Z</cp:lastPrinted>
  <dcterms:created xsi:type="dcterms:W3CDTF">2008-05-20T08:11:37Z</dcterms:created>
  <dcterms:modified xsi:type="dcterms:W3CDTF">2020-06-09T08:24:01Z</dcterms:modified>
  <cp:category/>
  <cp:version/>
  <cp:contentType/>
  <cp:contentStatus/>
</cp:coreProperties>
</file>